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'Sayfa1'!$F$13:$AZ$17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<sst xmlns="http://schemas.openxmlformats.org/spreadsheetml/2006/main" count="710" uniqueCount="137">
  <si>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</si>
  <si>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</si>
  <si>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</si>
  <si>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</si>
  <si>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</si>
  <si>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</si>
  <si>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</si>
  <si>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</si>
  <si>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</si>
  <si>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</si>
  <si>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</si>
  <si>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</si>
  <si>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</si>
  <si>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</si>
  <si>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</si>
  <si>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</si>
  <si>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</si>
  <si>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</si>
  <si>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</si>
  <si>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</si>
  <si>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</si>
  <si>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</si>
  <si>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</si>
  <si>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</si>
  <si>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TEMMUZ GERÇEKLEŞME</t>
  </si>
  <si>
    <t>AĞUSTOS GERÇEKLEŞME</t>
  </si>
  <si>
    <t>EYLÜL GERÇEKLEŞME</t>
  </si>
  <si>
    <t>EKİM GERÇEKLEŞME</t>
  </si>
  <si>
    <t>KASIM GERÇEKLEŞME</t>
  </si>
  <si>
    <t>ARALIK GERÇEKLEŞME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</si>
  <si>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</si>
  <si>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</si>
  <si>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</si>
  <si>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</si>
  <si>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</si>
  <si>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</si>
  <si>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</si>
  <si>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</si>
  <si>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</si>
  <si>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</si>
  <si>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</si>
  <si>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</si>
  <si>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</si>
  <si>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</si>
  <si>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</si>
  <si>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</si>
  <si>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</si>
  <si>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</si>
  <si>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</si>
  <si>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</si>
  <si>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</si>
  <si>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</si>
  <si>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</si>
  <si>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</si>
  <si>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</si>
  <si>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</si>
  <si>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</si>
  <si>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</si>
  <si>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</si>
  <si>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</si>
  <si>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</si>
  <si>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</si>
  <si>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</si>
  <si>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</si>
  <si>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</si>
  <si>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</si>
  <si>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</si>
  <si>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</si>
  <si>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</si>
  <si>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</si>
  <si>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</si>
  <si>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</si>
  <si>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</si>
  <si>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</si>
  <si>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</si>
  <si>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</si>
  <si>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</si>
  <si>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</si>
  <si>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</si>
  <si>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</si>
  <si>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</si>
  <si>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</si>
  <si>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</si>
  <si>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</si>
  <si>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</si>
  <si>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</si>
  <si>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</si>
  <si>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</si>
  <si>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</si>
  <si>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</si>
  <si>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</si>
  <si>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</si>
  <si>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</si>
  <si>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</si>
  <si>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</si>
  <si>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</si>
  <si>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</si>
  <si>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</si>
  <si>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</si>
  <si>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</si>
  <si>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</si>
  <si>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</si>
  <si>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</si>
  <si>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</si>
  <si>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</si>
  <si>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</si>
  <si>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</si>
  <si>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</si>
  <si>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</si>
  <si>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</si>
  <si>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</si>
  <si>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</si>
  <si>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</si>
  <si>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</si>
  <si>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</si>
  <si>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</si>
  <si>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</si>
  <si>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</si>
  <si>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</si>
  <si>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</si>
  <si>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</si>
  <si>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</si>
  <si>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</si>
  <si>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</si>
  <si>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</si>
  <si>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</si>
  <si>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</si>
  <si>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</si>
  <si>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</si>
  <si>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</si>
  <si>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</si>
  <si>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</si>
  <si>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</si>
  <si>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</si>
  <si>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2018</t>
  </si>
  <si>
    <t>38.71.00.01 - ÜST YÖNETİM, AKADEMİK VE İDARİ BİRİMLER</t>
  </si>
  <si>
    <t>38.71.00.01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</si>
</sst>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7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Z83"/>
  <sheetViews>
    <sheetView tabSelected="1" zoomScalePageLayoutView="0" workbookViewId="0" topLeftCell="F10">
      <selection activeCell="F11" sqref="F11:AZ11"/>
    </sheetView>
  </sheetViews>
  <sheetFormatPr defaultColWidth="9.00390625" defaultRowHeight="13.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59.625" style="7" bestFit="1" customWidth="1"/>
    <col min="7" max="7" width="13.25390625" style="14" bestFit="1" customWidth="1"/>
    <col min="8" max="8" width="9.375" style="14" bestFit="1" customWidth="1"/>
    <col min="9" max="9" width="8.125" style="14" bestFit="1" customWidth="1"/>
    <col min="10" max="10" width="8.375" style="14" bestFit="1" customWidth="1"/>
    <col min="11" max="12" width="21.25390625" style="14" hidden="1" customWidth="1"/>
    <col min="13" max="13" width="8.125" style="14" bestFit="1" customWidth="1"/>
    <col min="14" max="14" width="9.25390625" style="14" bestFit="1" customWidth="1"/>
    <col min="15" max="15" width="21.25390625" style="14" hidden="1" customWidth="1"/>
    <col min="16" max="16" width="10.75390625" style="14" hidden="1" customWidth="1"/>
    <col min="17" max="18" width="8.00390625" style="14" bestFit="1" customWidth="1"/>
    <col min="19" max="19" width="21.25390625" style="14" hidden="1" customWidth="1"/>
    <col min="20" max="20" width="11.375" style="14" hidden="1" customWidth="1"/>
    <col min="21" max="22" width="8.625" style="14" bestFit="1" customWidth="1"/>
    <col min="23" max="23" width="21.25390625" style="14" hidden="1" customWidth="1"/>
    <col min="24" max="24" width="11.625" style="14" hidden="1" customWidth="1"/>
    <col min="25" max="25" width="8.00390625" style="14" bestFit="1" customWidth="1"/>
    <col min="26" max="26" width="7.75390625" style="14" bestFit="1" customWidth="1"/>
    <col min="27" max="28" width="14.25390625" style="7" hidden="1" customWidth="1"/>
    <col min="29" max="29" width="7.875" style="7" bestFit="1" customWidth="1"/>
    <col min="30" max="30" width="8.75390625" style="7" bestFit="1" customWidth="1"/>
    <col min="31" max="31" width="21.25390625" style="14" hidden="1" customWidth="1"/>
    <col min="32" max="32" width="11.375" style="14" hidden="1" customWidth="1"/>
    <col min="33" max="34" width="8.625" style="14" bestFit="1" customWidth="1"/>
    <col min="35" max="35" width="21.25390625" style="14" hidden="1" customWidth="1"/>
    <col min="36" max="36" width="11.625" style="14" hidden="1" customWidth="1"/>
    <col min="37" max="37" width="8.00390625" style="14" bestFit="1" customWidth="1"/>
    <col min="38" max="38" width="7.75390625" style="14" bestFit="1" customWidth="1"/>
    <col min="39" max="40" width="14.25390625" style="7" hidden="1" customWidth="1"/>
    <col min="41" max="41" width="7.875" style="7" bestFit="1" customWidth="1"/>
    <col min="42" max="42" width="8.75390625" style="7" bestFit="1" customWidth="1"/>
    <col min="43" max="43" width="21.25390625" style="14" hidden="1" customWidth="1"/>
    <col min="44" max="44" width="11.375" style="14" hidden="1" customWidth="1"/>
    <col min="45" max="46" width="8.625" style="14" bestFit="1" customWidth="1"/>
    <col min="47" max="47" width="21.25390625" style="14" hidden="1" customWidth="1"/>
    <col min="48" max="48" width="11.625" style="14" hidden="1" customWidth="1"/>
    <col min="49" max="49" width="8.00390625" style="14" bestFit="1" customWidth="1"/>
    <col min="50" max="50" width="7.75390625" style="14" bestFit="1" customWidth="1"/>
    <col min="51" max="52" width="14.25390625" style="7" hidden="1" customWidth="1"/>
    <col min="53" max="248" width="9.125" style="7" bestFit="1" customWidth="1"/>
  </cols>
  <sheetData>
    <row r="1" spans="1:51" ht="12.75" customHeight="1" hidden="1">
      <c r="A1" s="1" t="s">
        <v>0</v>
      </c>
      <c r="B1" s="2" t="s">
        <v>134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  <c r="AE1" s="5" t="s">
        <v>1</v>
      </c>
      <c r="AF1" s="5" t="s">
        <v>1</v>
      </c>
      <c r="AG1" s="5" t="s">
        <v>1</v>
      </c>
      <c r="AH1" s="5" t="s">
        <v>1</v>
      </c>
      <c r="AI1" s="5" t="s">
        <v>1</v>
      </c>
      <c r="AJ1" s="5" t="s">
        <v>1</v>
      </c>
      <c r="AK1" s="5" t="s">
        <v>1</v>
      </c>
      <c r="AL1" s="5" t="s">
        <v>1</v>
      </c>
      <c r="AM1" s="6" t="s">
        <v>1</v>
      </c>
      <c r="AO1" s="6" t="s">
        <v>1</v>
      </c>
      <c r="AQ1" s="5" t="s">
        <v>1</v>
      </c>
      <c r="AR1" s="5" t="s">
        <v>1</v>
      </c>
      <c r="AS1" s="5" t="s">
        <v>1</v>
      </c>
      <c r="AT1" s="5" t="s">
        <v>1</v>
      </c>
      <c r="AU1" s="5" t="s">
        <v>1</v>
      </c>
      <c r="AV1" s="5" t="s">
        <v>1</v>
      </c>
      <c r="AW1" s="5" t="s">
        <v>1</v>
      </c>
      <c r="AX1" s="5" t="s">
        <v>1</v>
      </c>
      <c r="AY1" s="6" t="s">
        <v>1</v>
      </c>
    </row>
    <row r="2" spans="1:51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  <c r="AE2" s="5" t="s">
        <v>1</v>
      </c>
      <c r="AF2" s="5" t="s">
        <v>1</v>
      </c>
      <c r="AG2" s="5" t="s">
        <v>1</v>
      </c>
      <c r="AH2" s="5" t="s">
        <v>1</v>
      </c>
      <c r="AI2" s="5" t="s">
        <v>1</v>
      </c>
      <c r="AJ2" s="5" t="s">
        <v>1</v>
      </c>
      <c r="AK2" s="5" t="s">
        <v>1</v>
      </c>
      <c r="AL2" s="5" t="s">
        <v>1</v>
      </c>
      <c r="AM2" s="6" t="s">
        <v>1</v>
      </c>
      <c r="AO2" s="6" t="s">
        <v>1</v>
      </c>
      <c r="AQ2" s="5" t="s">
        <v>1</v>
      </c>
      <c r="AR2" s="5" t="s">
        <v>1</v>
      </c>
      <c r="AS2" s="5" t="s">
        <v>1</v>
      </c>
      <c r="AT2" s="5" t="s">
        <v>1</v>
      </c>
      <c r="AU2" s="5" t="s">
        <v>1</v>
      </c>
      <c r="AV2" s="5" t="s">
        <v>1</v>
      </c>
      <c r="AW2" s="5" t="s">
        <v>1</v>
      </c>
      <c r="AX2" s="5" t="s">
        <v>1</v>
      </c>
      <c r="AY2" s="6" t="s">
        <v>1</v>
      </c>
    </row>
    <row r="3" spans="1:51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  <c r="AE3" s="5" t="s">
        <v>1</v>
      </c>
      <c r="AF3" s="5" t="s">
        <v>1</v>
      </c>
      <c r="AG3" s="5" t="s">
        <v>1</v>
      </c>
      <c r="AH3" s="5" t="s">
        <v>1</v>
      </c>
      <c r="AI3" s="5" t="s">
        <v>1</v>
      </c>
      <c r="AJ3" s="5" t="s">
        <v>1</v>
      </c>
      <c r="AK3" s="5" t="s">
        <v>1</v>
      </c>
      <c r="AL3" s="5" t="s">
        <v>1</v>
      </c>
      <c r="AM3" s="6" t="s">
        <v>1</v>
      </c>
      <c r="AO3" s="6" t="s">
        <v>1</v>
      </c>
      <c r="AQ3" s="5" t="s">
        <v>1</v>
      </c>
      <c r="AR3" s="5" t="s">
        <v>1</v>
      </c>
      <c r="AS3" s="5" t="s">
        <v>1</v>
      </c>
      <c r="AT3" s="5" t="s">
        <v>1</v>
      </c>
      <c r="AU3" s="5" t="s">
        <v>1</v>
      </c>
      <c r="AV3" s="5" t="s">
        <v>1</v>
      </c>
      <c r="AW3" s="5" t="s">
        <v>1</v>
      </c>
      <c r="AX3" s="5" t="s">
        <v>1</v>
      </c>
      <c r="AY3" s="6" t="s">
        <v>1</v>
      </c>
    </row>
    <row r="4" spans="1:51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  <c r="AE4" s="5" t="s">
        <v>1</v>
      </c>
      <c r="AF4" s="5" t="s">
        <v>1</v>
      </c>
      <c r="AG4" s="5" t="s">
        <v>1</v>
      </c>
      <c r="AH4" s="5" t="s">
        <v>1</v>
      </c>
      <c r="AI4" s="5" t="s">
        <v>1</v>
      </c>
      <c r="AJ4" s="5" t="s">
        <v>1</v>
      </c>
      <c r="AK4" s="5" t="s">
        <v>1</v>
      </c>
      <c r="AL4" s="5" t="s">
        <v>1</v>
      </c>
      <c r="AM4" s="6" t="s">
        <v>1</v>
      </c>
      <c r="AO4" s="6" t="s">
        <v>1</v>
      </c>
      <c r="AQ4" s="5" t="s">
        <v>1</v>
      </c>
      <c r="AR4" s="5" t="s">
        <v>1</v>
      </c>
      <c r="AS4" s="5" t="s">
        <v>1</v>
      </c>
      <c r="AT4" s="5" t="s">
        <v>1</v>
      </c>
      <c r="AU4" s="5" t="s">
        <v>1</v>
      </c>
      <c r="AV4" s="5" t="s">
        <v>1</v>
      </c>
      <c r="AW4" s="5" t="s">
        <v>1</v>
      </c>
      <c r="AX4" s="5" t="s">
        <v>1</v>
      </c>
      <c r="AY4" s="6" t="s">
        <v>1</v>
      </c>
    </row>
    <row r="5" spans="1:51" ht="12.75" customHeight="1" hidden="1">
      <c r="A5" s="9" t="s">
        <v>5</v>
      </c>
      <c r="B5" s="10" t="s">
        <v>136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  <c r="AE5" s="12" t="s">
        <v>1</v>
      </c>
      <c r="AF5" s="12" t="s">
        <v>1</v>
      </c>
      <c r="AG5" s="12" t="s">
        <v>1</v>
      </c>
      <c r="AH5" s="12" t="s">
        <v>1</v>
      </c>
      <c r="AI5" s="12" t="s">
        <v>1</v>
      </c>
      <c r="AJ5" s="12" t="s">
        <v>1</v>
      </c>
      <c r="AK5" s="12" t="s">
        <v>1</v>
      </c>
      <c r="AL5" s="12" t="s">
        <v>1</v>
      </c>
      <c r="AM5" s="6" t="s">
        <v>1</v>
      </c>
      <c r="AO5" s="6" t="s">
        <v>1</v>
      </c>
      <c r="AQ5" s="12" t="s">
        <v>1</v>
      </c>
      <c r="AR5" s="12" t="s">
        <v>1</v>
      </c>
      <c r="AS5" s="12" t="s">
        <v>1</v>
      </c>
      <c r="AT5" s="12" t="s">
        <v>1</v>
      </c>
      <c r="AU5" s="12" t="s">
        <v>1</v>
      </c>
      <c r="AV5" s="12" t="s">
        <v>1</v>
      </c>
      <c r="AW5" s="12" t="s">
        <v>1</v>
      </c>
      <c r="AX5" s="12" t="s">
        <v>1</v>
      </c>
      <c r="AY5" s="6" t="s">
        <v>1</v>
      </c>
    </row>
    <row r="6" spans="1:51" ht="15.75" customHeight="1" hidden="1">
      <c r="A6" s="1" t="s">
        <v>6</v>
      </c>
      <c r="B6" s="6" t="s">
        <v>135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  <c r="AE6" s="12" t="s">
        <v>1</v>
      </c>
      <c r="AF6" s="12" t="s">
        <v>1</v>
      </c>
      <c r="AG6" s="12" t="s">
        <v>1</v>
      </c>
      <c r="AH6" s="12" t="s">
        <v>1</v>
      </c>
      <c r="AI6" s="12" t="s">
        <v>1</v>
      </c>
      <c r="AJ6" s="12" t="s">
        <v>1</v>
      </c>
      <c r="AK6" s="12" t="s">
        <v>1</v>
      </c>
      <c r="AL6" s="12" t="s">
        <v>1</v>
      </c>
      <c r="AM6" s="6" t="s">
        <v>1</v>
      </c>
      <c r="AO6" s="6" t="s">
        <v>1</v>
      </c>
      <c r="AQ6" s="12" t="s">
        <v>1</v>
      </c>
      <c r="AR6" s="12" t="s">
        <v>1</v>
      </c>
      <c r="AS6" s="12" t="s">
        <v>1</v>
      </c>
      <c r="AT6" s="12" t="s">
        <v>1</v>
      </c>
      <c r="AU6" s="12" t="s">
        <v>1</v>
      </c>
      <c r="AV6" s="12" t="s">
        <v>1</v>
      </c>
      <c r="AW6" s="12" t="s">
        <v>1</v>
      </c>
      <c r="AX6" s="12" t="s">
        <v>1</v>
      </c>
      <c r="AY6" s="6" t="s">
        <v>1</v>
      </c>
    </row>
    <row r="7" spans="1:51" ht="13.5" customHeight="1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  <c r="AE7" s="13" t="s">
        <v>1</v>
      </c>
      <c r="AF7" s="13" t="s">
        <v>1</v>
      </c>
      <c r="AG7" s="13" t="s">
        <v>1</v>
      </c>
      <c r="AH7" s="13" t="s">
        <v>1</v>
      </c>
      <c r="AI7" s="13" t="s">
        <v>1</v>
      </c>
      <c r="AJ7" s="13" t="s">
        <v>1</v>
      </c>
      <c r="AK7" s="13" t="s">
        <v>1</v>
      </c>
      <c r="AL7" s="13" t="s">
        <v>1</v>
      </c>
      <c r="AM7" s="13" t="s">
        <v>1</v>
      </c>
      <c r="AO7" s="13" t="s">
        <v>1</v>
      </c>
      <c r="AQ7" s="13" t="s">
        <v>1</v>
      </c>
      <c r="AR7" s="13" t="s">
        <v>1</v>
      </c>
      <c r="AS7" s="13" t="s">
        <v>1</v>
      </c>
      <c r="AT7" s="13" t="s">
        <v>1</v>
      </c>
      <c r="AU7" s="13" t="s">
        <v>1</v>
      </c>
      <c r="AV7" s="13" t="s">
        <v>1</v>
      </c>
      <c r="AW7" s="13" t="s">
        <v>1</v>
      </c>
      <c r="AX7" s="13" t="s">
        <v>1</v>
      </c>
      <c r="AY7" s="13" t="s">
        <v>1</v>
      </c>
    </row>
    <row r="8" ht="13.5" customHeight="1" hidden="1"/>
    <row r="9" ht="13.5" customHeight="1" hidden="1"/>
    <row r="11" spans="6:52" ht="22.5" customHeight="1">
      <c r="F11" s="35" t="s">
        <v>7</v>
      </c>
      <c r="G11" s="35" t="s">
        <v>1</v>
      </c>
      <c r="H11" s="35" t="s">
        <v>1</v>
      </c>
      <c r="I11" s="35" t="s">
        <v>1</v>
      </c>
      <c r="J11" s="35" t="s">
        <v>1</v>
      </c>
      <c r="K11" s="35" t="s">
        <v>1</v>
      </c>
      <c r="L11" s="35" t="s">
        <v>1</v>
      </c>
      <c r="M11" s="35" t="s">
        <v>1</v>
      </c>
      <c r="N11" s="35" t="s">
        <v>1</v>
      </c>
      <c r="O11" s="35" t="s">
        <v>1</v>
      </c>
      <c r="P11" s="35" t="s">
        <v>1</v>
      </c>
      <c r="Q11" s="35" t="s">
        <v>1</v>
      </c>
      <c r="R11" s="35" t="s">
        <v>1</v>
      </c>
      <c r="S11" s="35" t="s">
        <v>1</v>
      </c>
      <c r="T11" s="35" t="s">
        <v>1</v>
      </c>
      <c r="U11" s="35" t="s">
        <v>1</v>
      </c>
      <c r="V11" s="35" t="s">
        <v>1</v>
      </c>
      <c r="W11" s="35" t="s">
        <v>1</v>
      </c>
      <c r="X11" s="35" t="s">
        <v>1</v>
      </c>
      <c r="Y11" s="35" t="s">
        <v>1</v>
      </c>
      <c r="Z11" s="35" t="s">
        <v>1</v>
      </c>
      <c r="AA11" s="35" t="s">
        <v>1</v>
      </c>
      <c r="AB11" s="35" t="s">
        <v>1</v>
      </c>
      <c r="AC11" s="35" t="s">
        <v>1</v>
      </c>
      <c r="AD11" s="35" t="s">
        <v>1</v>
      </c>
      <c r="AE11" s="35" t="s">
        <v>1</v>
      </c>
      <c r="AF11" s="35" t="s">
        <v>1</v>
      </c>
      <c r="AG11" s="35" t="s">
        <v>1</v>
      </c>
      <c r="AH11" s="35" t="s">
        <v>1</v>
      </c>
      <c r="AI11" s="35" t="s">
        <v>1</v>
      </c>
      <c r="AJ11" s="35" t="s">
        <v>1</v>
      </c>
      <c r="AK11" s="35" t="s">
        <v>1</v>
      </c>
      <c r="AL11" s="35" t="s">
        <v>1</v>
      </c>
      <c r="AM11" s="35" t="s">
        <v>1</v>
      </c>
      <c r="AN11" s="35" t="s">
        <v>1</v>
      </c>
      <c r="AO11" s="35" t="s">
        <v>1</v>
      </c>
      <c r="AP11" s="35" t="s">
        <v>1</v>
      </c>
      <c r="AQ11" s="35" t="s">
        <v>1</v>
      </c>
      <c r="AR11" s="35" t="s">
        <v>1</v>
      </c>
      <c r="AS11" s="35" t="s">
        <v>1</v>
      </c>
      <c r="AT11" s="35" t="s">
        <v>1</v>
      </c>
      <c r="AU11" s="35" t="s">
        <v>1</v>
      </c>
      <c r="AV11" s="35" t="s">
        <v>1</v>
      </c>
      <c r="AW11" s="35" t="s">
        <v>1</v>
      </c>
      <c r="AX11" s="35" t="s">
        <v>1</v>
      </c>
      <c r="AY11" s="35" t="s">
        <v>1</v>
      </c>
      <c r="AZ11" s="35" t="s">
        <v>1</v>
      </c>
    </row>
    <row r="12" ht="13.5" hidden="1"/>
    <row r="13" spans="6:52" ht="13.5" hidden="1">
      <c r="F13" s="4" t="s">
        <v>8</v>
      </c>
      <c r="G13" s="5" t="s">
        <v>9</v>
      </c>
      <c r="H13" s="5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G13" s="5" t="s">
        <v>11</v>
      </c>
      <c r="AH13" s="5" t="s">
        <v>11</v>
      </c>
      <c r="AI13" s="5" t="s">
        <v>9</v>
      </c>
      <c r="AJ13" s="5" t="s">
        <v>9</v>
      </c>
      <c r="AK13" s="5" t="s">
        <v>11</v>
      </c>
      <c r="AL13" s="5" t="s">
        <v>11</v>
      </c>
      <c r="AM13" s="5" t="s">
        <v>9</v>
      </c>
      <c r="AN13" s="5" t="s">
        <v>9</v>
      </c>
      <c r="AO13" s="5" t="s">
        <v>11</v>
      </c>
      <c r="AP13" s="5" t="s">
        <v>11</v>
      </c>
      <c r="AQ13" s="5" t="s">
        <v>9</v>
      </c>
      <c r="AR13" s="5" t="s">
        <v>9</v>
      </c>
      <c r="AS13" s="5" t="s">
        <v>11</v>
      </c>
      <c r="AT13" s="5" t="s">
        <v>11</v>
      </c>
      <c r="AU13" s="5" t="s">
        <v>9</v>
      </c>
      <c r="AV13" s="5" t="s">
        <v>9</v>
      </c>
      <c r="AW13" s="5" t="s">
        <v>11</v>
      </c>
      <c r="AX13" s="5" t="s">
        <v>11</v>
      </c>
      <c r="AY13" s="5" t="s">
        <v>9</v>
      </c>
      <c r="AZ13" s="5" t="s">
        <v>9</v>
      </c>
    </row>
    <row r="14" spans="6:52" ht="13.5" hidden="1">
      <c r="F14" s="4" t="s">
        <v>12</v>
      </c>
      <c r="G14" s="5">
        <f>ButceYil-1</f>
        <v>2017</v>
      </c>
      <c r="H14" s="5" t="str">
        <f>ButceYil</f>
        <v>2018</v>
      </c>
      <c r="I14" s="5">
        <f>ButceYil-1</f>
        <v>2017</v>
      </c>
      <c r="J14" s="5" t="str">
        <f>ButceYil</f>
        <v>2018</v>
      </c>
      <c r="K14" s="5">
        <f>ButceYil-1</f>
        <v>2017</v>
      </c>
      <c r="L14" s="5" t="str">
        <f>ButceYil</f>
        <v>2018</v>
      </c>
      <c r="O14" s="5">
        <f>ButceYil-1</f>
        <v>2017</v>
      </c>
      <c r="P14" s="5" t="str">
        <f>ButceYil</f>
        <v>2018</v>
      </c>
      <c r="Q14" s="5">
        <f>ButceYil-1</f>
        <v>2017</v>
      </c>
      <c r="R14" s="5" t="str">
        <f>ButceYil</f>
        <v>2018</v>
      </c>
      <c r="S14" s="5">
        <f>ButceYil-1</f>
        <v>2017</v>
      </c>
      <c r="T14" s="5" t="str">
        <f>ButceYil</f>
        <v>2018</v>
      </c>
      <c r="U14" s="5">
        <f>ButceYil-1</f>
        <v>2017</v>
      </c>
      <c r="V14" s="5" t="str">
        <f>ButceYil</f>
        <v>2018</v>
      </c>
      <c r="W14" s="5">
        <f>ButceYil-1</f>
        <v>2017</v>
      </c>
      <c r="X14" s="5" t="str">
        <f>ButceYil</f>
        <v>2018</v>
      </c>
      <c r="Y14" s="5">
        <f>ButceYil-1</f>
        <v>2017</v>
      </c>
      <c r="Z14" s="5" t="str">
        <f>ButceYil</f>
        <v>2018</v>
      </c>
      <c r="AA14" s="5">
        <f>ButceYil-1</f>
        <v>2017</v>
      </c>
      <c r="AB14" s="5" t="str">
        <f>ButceYil</f>
        <v>2018</v>
      </c>
      <c r="AC14" s="5">
        <f>ButceYil-1</f>
        <v>2017</v>
      </c>
      <c r="AD14" s="5" t="str">
        <f>ButceYil</f>
        <v>2018</v>
      </c>
      <c r="AE14" s="5">
        <f>ButceYil-1</f>
        <v>2017</v>
      </c>
      <c r="AF14" s="5" t="str">
        <f>ButceYil</f>
        <v>2018</v>
      </c>
      <c r="AG14" s="5">
        <f>ButceYil-1</f>
        <v>2017</v>
      </c>
      <c r="AH14" s="5" t="str">
        <f>ButceYil</f>
        <v>2018</v>
      </c>
      <c r="AI14" s="5">
        <f>ButceYil-1</f>
        <v>2017</v>
      </c>
      <c r="AJ14" s="5" t="str">
        <f>ButceYil</f>
        <v>2018</v>
      </c>
      <c r="AK14" s="5">
        <f>ButceYil-1</f>
        <v>2017</v>
      </c>
      <c r="AL14" s="5" t="str">
        <f>ButceYil</f>
        <v>2018</v>
      </c>
      <c r="AM14" s="5">
        <f>ButceYil-1</f>
        <v>2017</v>
      </c>
      <c r="AN14" s="5" t="str">
        <f>ButceYil</f>
        <v>2018</v>
      </c>
      <c r="AO14" s="5">
        <f>ButceYil-1</f>
        <v>2017</v>
      </c>
      <c r="AP14" s="5" t="str">
        <f>ButceYil</f>
        <v>2018</v>
      </c>
      <c r="AQ14" s="5">
        <f>ButceYil-1</f>
        <v>2017</v>
      </c>
      <c r="AR14" s="5" t="str">
        <f>ButceYil</f>
        <v>2018</v>
      </c>
      <c r="AS14" s="5">
        <f>ButceYil-1</f>
        <v>2017</v>
      </c>
      <c r="AT14" s="5" t="str">
        <f>ButceYil</f>
        <v>2018</v>
      </c>
      <c r="AU14" s="5">
        <f>ButceYil-1</f>
        <v>2017</v>
      </c>
      <c r="AV14" s="5" t="str">
        <f>ButceYil</f>
        <v>2018</v>
      </c>
      <c r="AW14" s="5">
        <f>ButceYil-1</f>
        <v>2017</v>
      </c>
      <c r="AX14" s="5" t="str">
        <f>ButceYil</f>
        <v>2018</v>
      </c>
      <c r="AY14" s="5">
        <f>ButceYil-1</f>
        <v>2017</v>
      </c>
      <c r="AZ14" s="5" t="str">
        <f>ButceYil</f>
        <v>2018</v>
      </c>
    </row>
    <row r="15" spans="6:52" ht="13.5" hidden="1">
      <c r="F15" s="4" t="s">
        <v>13</v>
      </c>
      <c r="G15" s="5" t="s">
        <v>1</v>
      </c>
      <c r="H15" s="5">
        <v>6</v>
      </c>
      <c r="I15" s="5" t="s">
        <v>1</v>
      </c>
      <c r="J15" s="5" t="s">
        <v>1</v>
      </c>
      <c r="K15" s="5" t="s">
        <v>1</v>
      </c>
      <c r="L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  <c r="AG15" s="5" t="s">
        <v>1</v>
      </c>
      <c r="AH15" s="5" t="s">
        <v>1</v>
      </c>
      <c r="AI15" s="5" t="s">
        <v>1</v>
      </c>
      <c r="AJ15" s="5" t="s">
        <v>1</v>
      </c>
      <c r="AK15" s="5" t="s">
        <v>1</v>
      </c>
      <c r="AL15" s="5" t="s">
        <v>1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1</v>
      </c>
    </row>
    <row r="16" spans="6:52" ht="13.5" hidden="1">
      <c r="F16" s="4" t="s">
        <v>14</v>
      </c>
      <c r="G16" s="5">
        <v>12</v>
      </c>
      <c r="H16" s="5" t="s">
        <v>1</v>
      </c>
      <c r="I16" s="5">
        <v>1</v>
      </c>
      <c r="J16" s="5">
        <v>1</v>
      </c>
      <c r="K16" s="5">
        <v>2</v>
      </c>
      <c r="L16" s="5">
        <v>2</v>
      </c>
      <c r="O16" s="5">
        <v>3</v>
      </c>
      <c r="P16" s="5">
        <v>3</v>
      </c>
      <c r="Q16" s="5">
        <v>3</v>
      </c>
      <c r="R16" s="5">
        <v>3</v>
      </c>
      <c r="S16" s="5">
        <v>4</v>
      </c>
      <c r="T16" s="5">
        <v>4</v>
      </c>
      <c r="U16" s="5">
        <v>4</v>
      </c>
      <c r="V16" s="5">
        <v>4</v>
      </c>
      <c r="W16" s="5">
        <v>5</v>
      </c>
      <c r="X16" s="5">
        <v>5</v>
      </c>
      <c r="Y16" s="5">
        <v>5</v>
      </c>
      <c r="Z16" s="5">
        <v>5</v>
      </c>
      <c r="AA16" s="5">
        <v>6</v>
      </c>
      <c r="AB16" s="5">
        <v>6</v>
      </c>
      <c r="AC16" s="5">
        <v>6</v>
      </c>
      <c r="AD16" s="5">
        <v>6</v>
      </c>
      <c r="AE16" s="5">
        <v>7</v>
      </c>
      <c r="AF16" s="5">
        <v>7</v>
      </c>
      <c r="AG16" s="5">
        <v>7</v>
      </c>
      <c r="AH16" s="5">
        <v>7</v>
      </c>
      <c r="AI16" s="5">
        <v>8</v>
      </c>
      <c r="AJ16" s="5">
        <v>8</v>
      </c>
      <c r="AK16" s="5">
        <v>8</v>
      </c>
      <c r="AL16" s="5">
        <v>8</v>
      </c>
      <c r="AM16" s="5">
        <v>9</v>
      </c>
      <c r="AN16" s="5">
        <v>9</v>
      </c>
      <c r="AO16" s="5">
        <v>9</v>
      </c>
      <c r="AP16" s="5">
        <v>9</v>
      </c>
      <c r="AQ16" s="5">
        <v>10</v>
      </c>
      <c r="AR16" s="5">
        <v>10</v>
      </c>
      <c r="AS16" s="5">
        <v>10</v>
      </c>
      <c r="AT16" s="5">
        <v>10</v>
      </c>
      <c r="AU16" s="5">
        <v>11</v>
      </c>
      <c r="AV16" s="5">
        <v>11</v>
      </c>
      <c r="AW16" s="5">
        <v>11</v>
      </c>
      <c r="AX16" s="5">
        <v>11</v>
      </c>
      <c r="AY16" s="5">
        <v>12</v>
      </c>
      <c r="AZ16" s="5">
        <v>12</v>
      </c>
    </row>
    <row r="17" spans="6:52" ht="13.5" hidden="1">
      <c r="F17" s="4" t="s">
        <v>15</v>
      </c>
      <c r="G17" s="14" t="str">
        <f aca="true" t="shared" si="0" ref="G17:L17">KurKod</f>
        <v>38.71.00.01</v>
      </c>
      <c r="H17" s="14" t="str">
        <f t="shared" si="0"/>
        <v>38.71.00.01</v>
      </c>
      <c r="I17" s="14" t="str">
        <f t="shared" si="0"/>
        <v>38.71.00.01</v>
      </c>
      <c r="J17" s="14" t="str">
        <f t="shared" si="0"/>
        <v>38.71.00.01</v>
      </c>
      <c r="K17" s="14" t="str">
        <f t="shared" si="0"/>
        <v>38.71.00.01</v>
      </c>
      <c r="L17" s="14" t="str">
        <f t="shared" si="0"/>
        <v>38.71.00.01</v>
      </c>
      <c r="O17" s="14" t="str">
        <f aca="true" t="shared" si="1" ref="O17:AZ17">KurKod</f>
        <v>38.71.00.01</v>
      </c>
      <c r="P17" s="14" t="str">
        <f t="shared" si="1"/>
        <v>38.71.00.01</v>
      </c>
      <c r="Q17" s="14" t="str">
        <f t="shared" si="1"/>
        <v>38.71.00.01</v>
      </c>
      <c r="R17" s="14" t="str">
        <f t="shared" si="1"/>
        <v>38.71.00.01</v>
      </c>
      <c r="S17" s="14" t="str">
        <f t="shared" si="1"/>
        <v>38.71.00.01</v>
      </c>
      <c r="T17" s="14" t="str">
        <f t="shared" si="1"/>
        <v>38.71.00.01</v>
      </c>
      <c r="U17" s="14" t="str">
        <f t="shared" si="1"/>
        <v>38.71.00.01</v>
      </c>
      <c r="V17" s="14" t="str">
        <f t="shared" si="1"/>
        <v>38.71.00.01</v>
      </c>
      <c r="W17" s="14" t="str">
        <f t="shared" si="1"/>
        <v>38.71.00.01</v>
      </c>
      <c r="X17" s="14" t="str">
        <f t="shared" si="1"/>
        <v>38.71.00.01</v>
      </c>
      <c r="Y17" s="14" t="str">
        <f t="shared" si="1"/>
        <v>38.71.00.01</v>
      </c>
      <c r="Z17" s="14" t="str">
        <f t="shared" si="1"/>
        <v>38.71.00.01</v>
      </c>
      <c r="AA17" s="14" t="str">
        <f t="shared" si="1"/>
        <v>38.71.00.01</v>
      </c>
      <c r="AB17" s="14" t="str">
        <f t="shared" si="1"/>
        <v>38.71.00.01</v>
      </c>
      <c r="AC17" s="14" t="str">
        <f t="shared" si="1"/>
        <v>38.71.00.01</v>
      </c>
      <c r="AD17" s="14" t="str">
        <f t="shared" si="1"/>
        <v>38.71.00.01</v>
      </c>
      <c r="AE17" s="14" t="str">
        <f t="shared" si="1"/>
        <v>38.71.00.01</v>
      </c>
      <c r="AF17" s="14" t="str">
        <f t="shared" si="1"/>
        <v>38.71.00.01</v>
      </c>
      <c r="AG17" s="14" t="str">
        <f t="shared" si="1"/>
        <v>38.71.00.01</v>
      </c>
      <c r="AH17" s="14" t="str">
        <f t="shared" si="1"/>
        <v>38.71.00.01</v>
      </c>
      <c r="AI17" s="14" t="str">
        <f t="shared" si="1"/>
        <v>38.71.00.01</v>
      </c>
      <c r="AJ17" s="14" t="str">
        <f t="shared" si="1"/>
        <v>38.71.00.01</v>
      </c>
      <c r="AK17" s="14" t="str">
        <f t="shared" si="1"/>
        <v>38.71.00.01</v>
      </c>
      <c r="AL17" s="14" t="str">
        <f t="shared" si="1"/>
        <v>38.71.00.01</v>
      </c>
      <c r="AM17" s="14" t="str">
        <f t="shared" si="1"/>
        <v>38.71.00.01</v>
      </c>
      <c r="AN17" s="14" t="str">
        <f t="shared" si="1"/>
        <v>38.71.00.01</v>
      </c>
      <c r="AO17" s="14" t="str">
        <f t="shared" si="1"/>
        <v>38.71.00.01</v>
      </c>
      <c r="AP17" s="14" t="str">
        <f t="shared" si="1"/>
        <v>38.71.00.01</v>
      </c>
      <c r="AQ17" s="14" t="str">
        <f t="shared" si="1"/>
        <v>38.71.00.01</v>
      </c>
      <c r="AR17" s="14" t="str">
        <f t="shared" si="1"/>
        <v>38.71.00.01</v>
      </c>
      <c r="AS17" s="14" t="str">
        <f t="shared" si="1"/>
        <v>38.71.00.01</v>
      </c>
      <c r="AT17" s="14" t="str">
        <f t="shared" si="1"/>
        <v>38.71.00.01</v>
      </c>
      <c r="AU17" s="14" t="str">
        <f t="shared" si="1"/>
        <v>38.71.00.01</v>
      </c>
      <c r="AV17" s="14" t="str">
        <f t="shared" si="1"/>
        <v>38.71.00.01</v>
      </c>
      <c r="AW17" s="14" t="str">
        <f t="shared" si="1"/>
        <v>38.71.00.01</v>
      </c>
      <c r="AX17" s="14" t="str">
        <f t="shared" si="1"/>
        <v>38.71.00.01</v>
      </c>
      <c r="AY17" s="14" t="str">
        <f t="shared" si="1"/>
        <v>38.71.00.01</v>
      </c>
      <c r="AZ17" s="14" t="str">
        <f t="shared" si="1"/>
        <v>38.71.00.01</v>
      </c>
    </row>
    <row r="18" spans="6:52" ht="16.5" customHeight="1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M18" s="14" t="s">
        <v>1</v>
      </c>
      <c r="AN18" s="14" t="s">
        <v>1</v>
      </c>
      <c r="AO18" s="14" t="s">
        <v>1</v>
      </c>
      <c r="AP18" s="14" t="s">
        <v>1</v>
      </c>
      <c r="AY18" s="14" t="s">
        <v>1</v>
      </c>
      <c r="AZ18" s="14" t="s">
        <v>1</v>
      </c>
    </row>
    <row r="19" spans="6:52" ht="16.5" customHeight="1">
      <c r="F19" s="15" t="s">
        <v>16</v>
      </c>
      <c r="G19" s="16" t="str">
        <f>ButceYil</f>
        <v>2018</v>
      </c>
      <c r="AA19" s="14" t="s">
        <v>1</v>
      </c>
      <c r="AB19" s="14" t="s">
        <v>1</v>
      </c>
      <c r="AC19" s="14" t="s">
        <v>1</v>
      </c>
      <c r="AD19" s="14" t="s">
        <v>1</v>
      </c>
      <c r="AM19" s="14" t="s">
        <v>1</v>
      </c>
      <c r="AN19" s="14" t="s">
        <v>1</v>
      </c>
      <c r="AO19" s="14" t="s">
        <v>1</v>
      </c>
      <c r="AP19" s="14" t="s">
        <v>1</v>
      </c>
      <c r="AY19" s="14" t="s">
        <v>1</v>
      </c>
      <c r="AZ19" s="14" t="s">
        <v>1</v>
      </c>
    </row>
    <row r="20" spans="6:52" ht="17.25" customHeight="1">
      <c r="F20" s="17" t="s">
        <v>17</v>
      </c>
      <c r="G20" s="37" t="str">
        <f>Kurum</f>
        <v>38.71.00.01 - ÜST YÖNETİM, AKADEMİK VE İDARİ BİRİMLER</v>
      </c>
      <c r="H20" s="37" t="s">
        <v>1</v>
      </c>
      <c r="I20" s="37" t="s">
        <v>1</v>
      </c>
      <c r="J20" s="37" t="s">
        <v>1</v>
      </c>
      <c r="K20" s="37" t="s">
        <v>1</v>
      </c>
      <c r="L20" s="37" t="s">
        <v>1</v>
      </c>
      <c r="M20" s="37" t="s">
        <v>1</v>
      </c>
      <c r="N20" s="37" t="s">
        <v>1</v>
      </c>
      <c r="O20" s="37" t="s">
        <v>1</v>
      </c>
      <c r="P20" s="37" t="s">
        <v>1</v>
      </c>
      <c r="Q20" s="37" t="s">
        <v>1</v>
      </c>
      <c r="R20" s="37" t="s">
        <v>1</v>
      </c>
      <c r="S20" s="37" t="s">
        <v>1</v>
      </c>
      <c r="T20" s="37" t="s">
        <v>1</v>
      </c>
      <c r="U20" s="37" t="s">
        <v>1</v>
      </c>
      <c r="V20" s="37" t="s">
        <v>1</v>
      </c>
      <c r="AA20" s="14" t="s">
        <v>1</v>
      </c>
      <c r="AB20" s="14" t="s">
        <v>1</v>
      </c>
      <c r="AC20" s="14" t="s">
        <v>1</v>
      </c>
      <c r="AD20" s="14" t="s">
        <v>1</v>
      </c>
      <c r="AE20" s="26" t="s">
        <v>1</v>
      </c>
      <c r="AF20" s="26" t="s">
        <v>1</v>
      </c>
      <c r="AG20" s="26" t="s">
        <v>1</v>
      </c>
      <c r="AH20" s="26" t="s">
        <v>1</v>
      </c>
      <c r="AM20" s="14" t="s">
        <v>1</v>
      </c>
      <c r="AN20" s="14" t="s">
        <v>1</v>
      </c>
      <c r="AO20" s="14" t="s">
        <v>1</v>
      </c>
      <c r="AP20" s="14" t="s">
        <v>1</v>
      </c>
      <c r="AQ20" s="26" t="s">
        <v>1</v>
      </c>
      <c r="AR20" s="26" t="s">
        <v>1</v>
      </c>
      <c r="AS20" s="26" t="s">
        <v>1</v>
      </c>
      <c r="AT20" s="26" t="s">
        <v>1</v>
      </c>
      <c r="AY20" s="14" t="s">
        <v>1</v>
      </c>
      <c r="AZ20" s="14" t="s">
        <v>1</v>
      </c>
    </row>
    <row r="21" spans="6:52" ht="33.75" customHeight="1">
      <c r="F21" s="33" t="s">
        <v>1</v>
      </c>
      <c r="G21" s="32" t="str">
        <f>ButceYil-1&amp;" "&amp;"GERÇEKLEŞME TOPLAMI"</f>
        <v>2017 GERÇEKLEŞME TOPLAMI</v>
      </c>
      <c r="H21" s="32" t="str">
        <f>ButceYil&amp;" "&amp;"BAŞLANGIÇ ÖDENEĞİ"</f>
        <v>2018 BAŞLANGIÇ ÖDENEĞİ</v>
      </c>
      <c r="I21" s="32" t="s">
        <v>18</v>
      </c>
      <c r="J21" s="32" t="s">
        <v>1</v>
      </c>
      <c r="K21" s="32" t="s">
        <v>19</v>
      </c>
      <c r="L21" s="32" t="s">
        <v>1</v>
      </c>
      <c r="M21" s="32" t="s">
        <v>19</v>
      </c>
      <c r="N21" s="32" t="s">
        <v>1</v>
      </c>
      <c r="O21" s="32" t="s">
        <v>20</v>
      </c>
      <c r="P21" s="32" t="s">
        <v>1</v>
      </c>
      <c r="Q21" s="32" t="s">
        <v>20</v>
      </c>
      <c r="R21" s="32" t="s">
        <v>1</v>
      </c>
      <c r="S21" s="32" t="s">
        <v>21</v>
      </c>
      <c r="T21" s="32" t="s">
        <v>1</v>
      </c>
      <c r="U21" s="32" t="s">
        <v>21</v>
      </c>
      <c r="V21" s="32" t="s">
        <v>1</v>
      </c>
      <c r="W21" s="32" t="s">
        <v>22</v>
      </c>
      <c r="X21" s="32" t="s">
        <v>1</v>
      </c>
      <c r="Y21" s="32" t="s">
        <v>22</v>
      </c>
      <c r="Z21" s="32" t="s">
        <v>1</v>
      </c>
      <c r="AA21" s="32" t="s">
        <v>23</v>
      </c>
      <c r="AB21" s="32" t="s">
        <v>1</v>
      </c>
      <c r="AC21" s="32" t="s">
        <v>23</v>
      </c>
      <c r="AD21" s="32" t="s">
        <v>1</v>
      </c>
      <c r="AE21" s="32" t="s">
        <v>24</v>
      </c>
      <c r="AF21" s="32" t="s">
        <v>1</v>
      </c>
      <c r="AG21" s="32" t="s">
        <v>24</v>
      </c>
      <c r="AH21" s="32" t="s">
        <v>1</v>
      </c>
      <c r="AI21" s="32" t="s">
        <v>25</v>
      </c>
      <c r="AJ21" s="32" t="s">
        <v>1</v>
      </c>
      <c r="AK21" s="32" t="s">
        <v>25</v>
      </c>
      <c r="AL21" s="32" t="s">
        <v>1</v>
      </c>
      <c r="AM21" s="32" t="s">
        <v>26</v>
      </c>
      <c r="AN21" s="32" t="s">
        <v>1</v>
      </c>
      <c r="AO21" s="32" t="s">
        <v>26</v>
      </c>
      <c r="AP21" s="32" t="s">
        <v>1</v>
      </c>
      <c r="AQ21" s="32" t="s">
        <v>27</v>
      </c>
      <c r="AR21" s="32" t="s">
        <v>1</v>
      </c>
      <c r="AS21" s="32" t="s">
        <v>27</v>
      </c>
      <c r="AT21" s="32" t="s">
        <v>1</v>
      </c>
      <c r="AU21" s="32" t="s">
        <v>28</v>
      </c>
      <c r="AV21" s="32" t="s">
        <v>1</v>
      </c>
      <c r="AW21" s="32" t="s">
        <v>28</v>
      </c>
      <c r="AX21" s="32" t="s">
        <v>1</v>
      </c>
      <c r="AY21" s="32" t="s">
        <v>29</v>
      </c>
      <c r="AZ21" s="32" t="s">
        <v>1</v>
      </c>
    </row>
    <row r="22" spans="1:52" ht="16.5" customHeight="1">
      <c r="A22" s="4" t="s">
        <v>8</v>
      </c>
      <c r="B22" s="18" t="s">
        <v>30</v>
      </c>
      <c r="F22" s="34" t="s">
        <v>1</v>
      </c>
      <c r="G22" s="36" t="s">
        <v>1</v>
      </c>
      <c r="H22" s="36" t="s">
        <v>1</v>
      </c>
      <c r="I22" s="19">
        <f>ButceYil-1</f>
        <v>2017</v>
      </c>
      <c r="J22" s="19" t="str">
        <f>ButceYil</f>
        <v>2018</v>
      </c>
      <c r="K22" s="19">
        <f>ButceYil-1</f>
        <v>2017</v>
      </c>
      <c r="L22" s="19" t="str">
        <f>ButceYil</f>
        <v>2018</v>
      </c>
      <c r="M22" s="19">
        <f>ButceYil-1</f>
        <v>2017</v>
      </c>
      <c r="N22" s="19" t="str">
        <f>ButceYil</f>
        <v>2018</v>
      </c>
      <c r="O22" s="19">
        <f>ButceYil-1</f>
        <v>2017</v>
      </c>
      <c r="P22" s="19" t="str">
        <f>ButceYil</f>
        <v>2018</v>
      </c>
      <c r="Q22" s="19">
        <f>ButceYil-1</f>
        <v>2017</v>
      </c>
      <c r="R22" s="19" t="str">
        <f>ButceYil</f>
        <v>2018</v>
      </c>
      <c r="S22" s="19">
        <f>ButceYil-1</f>
        <v>2017</v>
      </c>
      <c r="T22" s="19" t="str">
        <f>ButceYil</f>
        <v>2018</v>
      </c>
      <c r="U22" s="19">
        <f>ButceYil-1</f>
        <v>2017</v>
      </c>
      <c r="V22" s="19" t="str">
        <f>ButceYil</f>
        <v>2018</v>
      </c>
      <c r="W22" s="19">
        <f>ButceYil-1</f>
        <v>2017</v>
      </c>
      <c r="X22" s="19" t="str">
        <f>ButceYil</f>
        <v>2018</v>
      </c>
      <c r="Y22" s="19">
        <f>ButceYil-1</f>
        <v>2017</v>
      </c>
      <c r="Z22" s="19" t="str">
        <f>ButceYil</f>
        <v>2018</v>
      </c>
      <c r="AA22" s="19">
        <f>ButceYil-1</f>
        <v>2017</v>
      </c>
      <c r="AB22" s="19" t="str">
        <f>ButceYil</f>
        <v>2018</v>
      </c>
      <c r="AC22" s="19">
        <f>ButceYil-1</f>
        <v>2017</v>
      </c>
      <c r="AD22" s="19" t="str">
        <f>ButceYil</f>
        <v>2018</v>
      </c>
      <c r="AE22" s="19">
        <f>ButceYil-1</f>
        <v>2017</v>
      </c>
      <c r="AF22" s="19" t="str">
        <f>ButceYil</f>
        <v>2018</v>
      </c>
      <c r="AG22" s="19">
        <f>ButceYil-1</f>
        <v>2017</v>
      </c>
      <c r="AH22" s="19" t="str">
        <f>ButceYil</f>
        <v>2018</v>
      </c>
      <c r="AI22" s="19">
        <f>ButceYil-1</f>
        <v>2017</v>
      </c>
      <c r="AJ22" s="19" t="str">
        <f>ButceYil</f>
        <v>2018</v>
      </c>
      <c r="AK22" s="19">
        <f>ButceYil-1</f>
        <v>2017</v>
      </c>
      <c r="AL22" s="19" t="str">
        <f>ButceYil</f>
        <v>2018</v>
      </c>
      <c r="AM22" s="19">
        <f>ButceYil-1</f>
        <v>2017</v>
      </c>
      <c r="AN22" s="19" t="str">
        <f>ButceYil</f>
        <v>2018</v>
      </c>
      <c r="AO22" s="19">
        <f>ButceYil-1</f>
        <v>2017</v>
      </c>
      <c r="AP22" s="19" t="str">
        <f>ButceYil</f>
        <v>2018</v>
      </c>
      <c r="AQ22" s="19">
        <f>ButceYil-1</f>
        <v>2017</v>
      </c>
      <c r="AR22" s="19" t="str">
        <f>ButceYil</f>
        <v>2018</v>
      </c>
      <c r="AS22" s="19">
        <f>ButceYil-1</f>
        <v>2017</v>
      </c>
      <c r="AT22" s="19" t="str">
        <f>ButceYil</f>
        <v>2018</v>
      </c>
      <c r="AU22" s="19">
        <f>ButceYil-1</f>
        <v>2017</v>
      </c>
      <c r="AV22" s="19" t="str">
        <f>ButceYil</f>
        <v>2018</v>
      </c>
      <c r="AW22" s="19">
        <f>ButceYil-1</f>
        <v>2017</v>
      </c>
      <c r="AX22" s="19" t="str">
        <f>ButceYil</f>
        <v>2018</v>
      </c>
      <c r="AY22" s="19">
        <f>ButceYil-1</f>
        <v>2017</v>
      </c>
      <c r="AZ22" s="19" t="str">
        <f>ButceYil</f>
        <v>2018</v>
      </c>
    </row>
    <row r="23" spans="1:52" ht="15">
      <c r="A23" s="20" t="s">
        <v>1</v>
      </c>
      <c r="B23" s="20" t="s">
        <v>1</v>
      </c>
      <c r="F23" s="29" t="s">
        <v>31</v>
      </c>
      <c r="G23" s="21">
        <f aca="true" t="shared" si="2" ref="G23:AL23">G24+G30+G36+G46+G52+G60+G70+G73+G76</f>
        <v>81829506.08000001</v>
      </c>
      <c r="H23" s="21">
        <f t="shared" si="2"/>
        <v>87244000</v>
      </c>
      <c r="I23" s="21">
        <f t="shared" si="2"/>
        <v>5140992.86</v>
      </c>
      <c r="J23" s="21">
        <f t="shared" si="2"/>
        <v>5014641.149999999</v>
      </c>
      <c r="K23" s="21">
        <f t="shared" si="2"/>
        <v>11846764.389999999</v>
      </c>
      <c r="L23" s="21">
        <f t="shared" si="2"/>
        <v>13624626.02</v>
      </c>
      <c r="M23" s="21">
        <f t="shared" si="2"/>
        <v>6705771.53</v>
      </c>
      <c r="N23" s="21">
        <f t="shared" si="2"/>
        <v>8609984.870000001</v>
      </c>
      <c r="O23" s="21">
        <f t="shared" si="2"/>
        <v>17958430.979999997</v>
      </c>
      <c r="P23" s="21">
        <f t="shared" si="2"/>
        <v>21214569</v>
      </c>
      <c r="Q23" s="21">
        <f t="shared" si="2"/>
        <v>6111666.589999999</v>
      </c>
      <c r="R23" s="21">
        <f t="shared" si="2"/>
        <v>7589942.979999999</v>
      </c>
      <c r="S23" s="21">
        <f t="shared" si="2"/>
        <v>23931417.2</v>
      </c>
      <c r="T23" s="21">
        <f t="shared" si="2"/>
        <v>28909949.249999996</v>
      </c>
      <c r="U23" s="21">
        <f t="shared" si="2"/>
        <v>5972986.220000002</v>
      </c>
      <c r="V23" s="21">
        <f t="shared" si="2"/>
        <v>7695380.25</v>
      </c>
      <c r="W23" s="21">
        <f t="shared" si="2"/>
        <v>30225707.26</v>
      </c>
      <c r="X23" s="21">
        <f t="shared" si="2"/>
        <v>41168572.74999999</v>
      </c>
      <c r="Y23" s="21">
        <f t="shared" si="2"/>
        <v>6294290.059999998</v>
      </c>
      <c r="Z23" s="21">
        <f t="shared" si="2"/>
        <v>12258623.5</v>
      </c>
      <c r="AA23" s="21">
        <f t="shared" si="2"/>
        <v>36386287.1</v>
      </c>
      <c r="AB23" s="21">
        <f t="shared" si="2"/>
        <v>49427511.29</v>
      </c>
      <c r="AC23" s="21">
        <f t="shared" si="2"/>
        <v>6160579.84</v>
      </c>
      <c r="AD23" s="21">
        <f t="shared" si="2"/>
        <v>8258938.540000003</v>
      </c>
      <c r="AE23" s="21">
        <f t="shared" si="2"/>
        <v>43118519.769999996</v>
      </c>
      <c r="AF23" s="21">
        <f t="shared" si="2"/>
        <v>57082446.940000005</v>
      </c>
      <c r="AG23" s="21">
        <f t="shared" si="2"/>
        <v>6732232.67</v>
      </c>
      <c r="AH23" s="21">
        <f t="shared" si="2"/>
        <v>7654935.649999999</v>
      </c>
      <c r="AI23" s="21">
        <f t="shared" si="2"/>
        <v>51349139.230000004</v>
      </c>
      <c r="AJ23" s="21">
        <f t="shared" si="2"/>
        <v>66635122.77</v>
      </c>
      <c r="AK23" s="21">
        <f t="shared" si="2"/>
        <v>8230619.460000002</v>
      </c>
      <c r="AL23" s="21">
        <f t="shared" si="2"/>
        <v>9552675.83</v>
      </c>
      <c r="AM23" s="21">
        <f aca="true" t="shared" si="3" ref="AM23:AZ23">AM24+AM30+AM36+AM46+AM52+AM60+AM70+AM73+AM76</f>
        <v>57130379.51</v>
      </c>
      <c r="AN23" s="21">
        <f t="shared" si="3"/>
        <v>74778434.25999999</v>
      </c>
      <c r="AO23" s="21">
        <f t="shared" si="3"/>
        <v>5781240.28</v>
      </c>
      <c r="AP23" s="21">
        <f t="shared" si="3"/>
        <v>8143311.4899999965</v>
      </c>
      <c r="AQ23" s="21">
        <f t="shared" si="3"/>
        <v>64227756.88</v>
      </c>
      <c r="AR23" s="21">
        <f t="shared" si="3"/>
        <v>83864881.25999999</v>
      </c>
      <c r="AS23" s="21">
        <f t="shared" si="3"/>
        <v>7097377.37</v>
      </c>
      <c r="AT23" s="21">
        <f t="shared" si="3"/>
        <v>9086447.000000004</v>
      </c>
      <c r="AU23" s="21">
        <f t="shared" si="3"/>
        <v>72245050.57</v>
      </c>
      <c r="AV23" s="21">
        <f t="shared" si="3"/>
        <v>93480152.32</v>
      </c>
      <c r="AW23" s="21">
        <f t="shared" si="3"/>
        <v>8017293.689999994</v>
      </c>
      <c r="AX23" s="21">
        <f t="shared" si="3"/>
        <v>9615271.059999999</v>
      </c>
      <c r="AY23" s="21">
        <f t="shared" si="3"/>
        <v>81829506.08000001</v>
      </c>
      <c r="AZ23" s="21">
        <f t="shared" si="3"/>
        <v>0</v>
      </c>
    </row>
    <row r="24" spans="1:52" ht="15">
      <c r="A24" s="20" t="s">
        <v>1</v>
      </c>
      <c r="B24" s="20" t="s">
        <v>32</v>
      </c>
      <c r="F24" s="22" t="s">
        <v>33</v>
      </c>
      <c r="G24" s="30">
        <v>42221113.19</v>
      </c>
      <c r="H24" s="30">
        <v>46057000</v>
      </c>
      <c r="I24" s="30">
        <v>3919209.76</v>
      </c>
      <c r="J24" s="30">
        <v>3762747.78</v>
      </c>
      <c r="K24" s="30">
        <v>7676752.38</v>
      </c>
      <c r="L24" s="30">
        <v>8780536.47</v>
      </c>
      <c r="M24" s="30">
        <f aca="true" t="shared" si="4" ref="M24:M55">K24-I24</f>
        <v>3757542.62</v>
      </c>
      <c r="N24" s="30">
        <f aca="true" t="shared" si="5" ref="N24:N55">L24-J24</f>
        <v>5017788.690000001</v>
      </c>
      <c r="O24" s="30">
        <v>10908681.42</v>
      </c>
      <c r="P24" s="30">
        <v>13229892.11</v>
      </c>
      <c r="Q24" s="30">
        <f aca="true" t="shared" si="6" ref="Q24:Q55">O24-K24</f>
        <v>3231929.04</v>
      </c>
      <c r="R24" s="30">
        <f aca="true" t="shared" si="7" ref="R24:R55">P24-L24</f>
        <v>4449355.639999999</v>
      </c>
      <c r="S24" s="30">
        <v>14447083.46</v>
      </c>
      <c r="T24" s="30">
        <v>17777230.72</v>
      </c>
      <c r="U24" s="30">
        <f aca="true" t="shared" si="8" ref="U24:U55">S24-O24</f>
        <v>3538402.040000001</v>
      </c>
      <c r="V24" s="30">
        <f aca="true" t="shared" si="9" ref="V24:V55">T24-P24</f>
        <v>4547338.609999999</v>
      </c>
      <c r="W24" s="30">
        <v>17919169.45</v>
      </c>
      <c r="X24" s="30">
        <v>22866002.31</v>
      </c>
      <c r="Y24" s="30">
        <f aca="true" t="shared" si="10" ref="Y24:Y55">W24-S24</f>
        <v>3472085.9899999984</v>
      </c>
      <c r="Z24" s="30">
        <f aca="true" t="shared" si="11" ref="Z24:Z55">X24-T24</f>
        <v>5088771.59</v>
      </c>
      <c r="AA24" s="30">
        <v>21390525.65</v>
      </c>
      <c r="AB24" s="30">
        <v>27787371.25</v>
      </c>
      <c r="AC24" s="30">
        <f aca="true" t="shared" si="12" ref="AC24:AC55">AA24-W24</f>
        <v>3471356.1999999993</v>
      </c>
      <c r="AD24" s="30">
        <f aca="true" t="shared" si="13" ref="AD24:AD55">AB24-X24</f>
        <v>4921368.940000001</v>
      </c>
      <c r="AE24" s="30">
        <v>25152474.72</v>
      </c>
      <c r="AF24" s="30">
        <v>33043239.62</v>
      </c>
      <c r="AG24" s="30">
        <f aca="true" t="shared" si="14" ref="AG24:AG55">AE24-AA24</f>
        <v>3761949.0700000003</v>
      </c>
      <c r="AH24" s="30">
        <f aca="true" t="shared" si="15" ref="AH24:AH55">AF24-AB24</f>
        <v>5255868.370000001</v>
      </c>
      <c r="AI24" s="30">
        <v>28609353.41</v>
      </c>
      <c r="AJ24" s="30">
        <v>38226632.89</v>
      </c>
      <c r="AK24" s="30">
        <f aca="true" t="shared" si="16" ref="AK24:AK55">AI24-AE24</f>
        <v>3456878.6900000013</v>
      </c>
      <c r="AL24" s="30">
        <f aca="true" t="shared" si="17" ref="AL24:AL55">AJ24-AF24</f>
        <v>5183393.27</v>
      </c>
      <c r="AM24" s="30">
        <v>32068313.26</v>
      </c>
      <c r="AN24" s="30">
        <v>43269503.12</v>
      </c>
      <c r="AO24" s="30">
        <f aca="true" t="shared" si="18" ref="AO24:AO55">AM24-AI24</f>
        <v>3458959.8500000015</v>
      </c>
      <c r="AP24" s="30">
        <f aca="true" t="shared" si="19" ref="AP24:AP55">AN24-AJ24</f>
        <v>5042870.229999997</v>
      </c>
      <c r="AQ24" s="30">
        <v>35575815.28</v>
      </c>
      <c r="AR24" s="30">
        <v>48380919.42</v>
      </c>
      <c r="AS24" s="30">
        <f aca="true" t="shared" si="20" ref="AS24:AS55">AQ24-AM24</f>
        <v>3507502.0199999996</v>
      </c>
      <c r="AT24" s="30">
        <f aca="true" t="shared" si="21" ref="AT24:AT55">AR24-AN24</f>
        <v>5111416.3000000045</v>
      </c>
      <c r="AU24" s="30">
        <v>39428703.91</v>
      </c>
      <c r="AV24" s="30">
        <v>53666519.93</v>
      </c>
      <c r="AW24" s="30">
        <f aca="true" t="shared" si="22" ref="AW24:AW55">AU24-AQ24</f>
        <v>3852888.629999995</v>
      </c>
      <c r="AX24" s="30">
        <f aca="true" t="shared" si="23" ref="AX24:AX55">AV24-AR24</f>
        <v>5285600.509999998</v>
      </c>
      <c r="AY24" s="30">
        <v>42221113.19</v>
      </c>
      <c r="AZ24" s="30">
        <v>0</v>
      </c>
    </row>
    <row r="25" spans="1:52" ht="15">
      <c r="A25" s="20" t="s">
        <v>1</v>
      </c>
      <c r="B25" s="20" t="s">
        <v>34</v>
      </c>
      <c r="F25" s="23" t="s">
        <v>35</v>
      </c>
      <c r="G25" s="24">
        <v>40979469.1</v>
      </c>
      <c r="H25" s="24">
        <v>44660000</v>
      </c>
      <c r="I25" s="24">
        <v>3802333.15</v>
      </c>
      <c r="J25" s="24">
        <v>3648014.24</v>
      </c>
      <c r="K25" s="24">
        <v>7477878.58</v>
      </c>
      <c r="L25" s="24">
        <v>8570113.05</v>
      </c>
      <c r="M25" s="24">
        <f t="shared" si="4"/>
        <v>3675545.43</v>
      </c>
      <c r="N25" s="24">
        <f t="shared" si="5"/>
        <v>4922098.8100000005</v>
      </c>
      <c r="O25" s="24">
        <v>10591539.96</v>
      </c>
      <c r="P25" s="24">
        <v>12884499.85</v>
      </c>
      <c r="Q25" s="24">
        <f t="shared" si="6"/>
        <v>3113661.380000001</v>
      </c>
      <c r="R25" s="24">
        <f t="shared" si="7"/>
        <v>4314386.799999999</v>
      </c>
      <c r="S25" s="24">
        <v>14008335.58</v>
      </c>
      <c r="T25" s="24">
        <v>16983230.76</v>
      </c>
      <c r="U25" s="24">
        <f t="shared" si="8"/>
        <v>3416795.619999999</v>
      </c>
      <c r="V25" s="24">
        <f t="shared" si="9"/>
        <v>4098730.910000002</v>
      </c>
      <c r="W25" s="24">
        <v>17361986.1</v>
      </c>
      <c r="X25" s="24">
        <v>21176814.7</v>
      </c>
      <c r="Y25" s="24">
        <f t="shared" si="10"/>
        <v>3353650.5200000014</v>
      </c>
      <c r="Z25" s="24">
        <f t="shared" si="11"/>
        <v>4193583.9399999976</v>
      </c>
      <c r="AA25" s="24">
        <v>20718357.69</v>
      </c>
      <c r="AB25" s="24">
        <v>24980453.08</v>
      </c>
      <c r="AC25" s="24">
        <f t="shared" si="12"/>
        <v>3356371.59</v>
      </c>
      <c r="AD25" s="24">
        <f t="shared" si="13"/>
        <v>3803638.379999999</v>
      </c>
      <c r="AE25" s="24">
        <v>24406806.76</v>
      </c>
      <c r="AF25" s="24">
        <v>29317465.6</v>
      </c>
      <c r="AG25" s="24">
        <f t="shared" si="14"/>
        <v>3688449.0700000003</v>
      </c>
      <c r="AH25" s="24">
        <f t="shared" si="15"/>
        <v>4337012.520000003</v>
      </c>
      <c r="AI25" s="24">
        <v>27766278.75</v>
      </c>
      <c r="AJ25" s="24">
        <v>33316438.57</v>
      </c>
      <c r="AK25" s="24">
        <f t="shared" si="16"/>
        <v>3359471.9899999984</v>
      </c>
      <c r="AL25" s="24">
        <f t="shared" si="17"/>
        <v>3998972.969999999</v>
      </c>
      <c r="AM25" s="24">
        <v>31138603.55</v>
      </c>
      <c r="AN25" s="24">
        <v>37437020.06</v>
      </c>
      <c r="AO25" s="24">
        <f t="shared" si="18"/>
        <v>3372324.8000000007</v>
      </c>
      <c r="AP25" s="24">
        <f t="shared" si="19"/>
        <v>4120581.490000002</v>
      </c>
      <c r="AQ25" s="24">
        <v>34566378.92</v>
      </c>
      <c r="AR25" s="24">
        <v>41678926.67</v>
      </c>
      <c r="AS25" s="24">
        <f t="shared" si="20"/>
        <v>3427775.370000001</v>
      </c>
      <c r="AT25" s="24">
        <f t="shared" si="21"/>
        <v>4241906.609999999</v>
      </c>
      <c r="AU25" s="24">
        <v>38315403.35</v>
      </c>
      <c r="AV25" s="24">
        <v>46074671.55</v>
      </c>
      <c r="AW25" s="24">
        <f t="shared" si="22"/>
        <v>3749024.4299999997</v>
      </c>
      <c r="AX25" s="24">
        <f t="shared" si="23"/>
        <v>4395744.879999995</v>
      </c>
      <c r="AY25" s="24">
        <v>40979469.1</v>
      </c>
      <c r="AZ25" s="24">
        <v>0</v>
      </c>
    </row>
    <row r="26" spans="1:52" ht="15">
      <c r="A26" s="20" t="s">
        <v>1</v>
      </c>
      <c r="B26" s="20" t="s">
        <v>36</v>
      </c>
      <c r="F26" s="23" t="s">
        <v>37</v>
      </c>
      <c r="G26" s="24">
        <v>880841.76</v>
      </c>
      <c r="H26" s="24">
        <v>937000</v>
      </c>
      <c r="I26" s="24">
        <v>69799.09</v>
      </c>
      <c r="J26" s="24">
        <v>70122.66</v>
      </c>
      <c r="K26" s="24">
        <v>143299.09</v>
      </c>
      <c r="L26" s="24">
        <v>136278.34</v>
      </c>
      <c r="M26" s="24">
        <f t="shared" si="4"/>
        <v>73500</v>
      </c>
      <c r="N26" s="24">
        <f t="shared" si="5"/>
        <v>66155.68</v>
      </c>
      <c r="O26" s="24">
        <v>216799.09</v>
      </c>
      <c r="P26" s="24">
        <v>208934.02</v>
      </c>
      <c r="Q26" s="24">
        <f t="shared" si="6"/>
        <v>73500</v>
      </c>
      <c r="R26" s="24">
        <f t="shared" si="7"/>
        <v>72655.68</v>
      </c>
      <c r="S26" s="24">
        <v>290299.09</v>
      </c>
      <c r="T26" s="24">
        <v>290321.35</v>
      </c>
      <c r="U26" s="24">
        <f t="shared" si="8"/>
        <v>73500.00000000003</v>
      </c>
      <c r="V26" s="24">
        <f t="shared" si="9"/>
        <v>81387.32999999999</v>
      </c>
      <c r="W26" s="24">
        <v>363799.09</v>
      </c>
      <c r="X26" s="24">
        <v>371708.68</v>
      </c>
      <c r="Y26" s="24">
        <f t="shared" si="10"/>
        <v>73500</v>
      </c>
      <c r="Z26" s="24">
        <f t="shared" si="11"/>
        <v>81387.33000000002</v>
      </c>
      <c r="AA26" s="24">
        <v>437299.09</v>
      </c>
      <c r="AB26" s="24">
        <v>453096.01</v>
      </c>
      <c r="AC26" s="24">
        <f t="shared" si="12"/>
        <v>73500</v>
      </c>
      <c r="AD26" s="24">
        <f t="shared" si="13"/>
        <v>81387.33000000002</v>
      </c>
      <c r="AE26" s="24">
        <v>510799.09</v>
      </c>
      <c r="AF26" s="24">
        <v>534583.36</v>
      </c>
      <c r="AG26" s="24">
        <f t="shared" si="14"/>
        <v>73500</v>
      </c>
      <c r="AH26" s="24">
        <f t="shared" si="15"/>
        <v>81487.34999999998</v>
      </c>
      <c r="AI26" s="24">
        <v>584299.09</v>
      </c>
      <c r="AJ26" s="24">
        <v>624954.05</v>
      </c>
      <c r="AK26" s="24">
        <f t="shared" si="16"/>
        <v>73499.99999999994</v>
      </c>
      <c r="AL26" s="24">
        <f t="shared" si="17"/>
        <v>90370.69000000006</v>
      </c>
      <c r="AM26" s="24">
        <v>657799.09</v>
      </c>
      <c r="AN26" s="24">
        <v>724441.4</v>
      </c>
      <c r="AO26" s="24">
        <f t="shared" si="18"/>
        <v>73500</v>
      </c>
      <c r="AP26" s="24">
        <f t="shared" si="19"/>
        <v>99487.34999999998</v>
      </c>
      <c r="AQ26" s="24">
        <v>731299.09</v>
      </c>
      <c r="AR26" s="24">
        <v>824528.75</v>
      </c>
      <c r="AS26" s="24">
        <f t="shared" si="20"/>
        <v>73500</v>
      </c>
      <c r="AT26" s="24">
        <f t="shared" si="21"/>
        <v>100087.34999999998</v>
      </c>
      <c r="AU26" s="24">
        <v>805799.09</v>
      </c>
      <c r="AV26" s="24">
        <v>924636.13</v>
      </c>
      <c r="AW26" s="24">
        <f t="shared" si="22"/>
        <v>74500</v>
      </c>
      <c r="AX26" s="24">
        <f t="shared" si="23"/>
        <v>100107.38</v>
      </c>
      <c r="AY26" s="24">
        <v>880841.76</v>
      </c>
      <c r="AZ26" s="24">
        <v>0</v>
      </c>
    </row>
    <row r="27" spans="1:52" ht="15">
      <c r="A27" s="20" t="s">
        <v>1</v>
      </c>
      <c r="B27" s="25" t="s">
        <v>38</v>
      </c>
      <c r="F27" s="23" t="s">
        <v>39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f t="shared" si="4"/>
        <v>0</v>
      </c>
      <c r="N27" s="24">
        <f t="shared" si="5"/>
        <v>0</v>
      </c>
      <c r="O27" s="24">
        <v>0</v>
      </c>
      <c r="P27" s="24">
        <v>0</v>
      </c>
      <c r="Q27" s="24">
        <f t="shared" si="6"/>
        <v>0</v>
      </c>
      <c r="R27" s="24">
        <f t="shared" si="7"/>
        <v>0</v>
      </c>
      <c r="S27" s="24">
        <v>0</v>
      </c>
      <c r="T27" s="24">
        <v>304992.15</v>
      </c>
      <c r="U27" s="24">
        <f t="shared" si="8"/>
        <v>0</v>
      </c>
      <c r="V27" s="24">
        <f t="shared" si="9"/>
        <v>304992.15</v>
      </c>
      <c r="W27" s="24">
        <v>0</v>
      </c>
      <c r="X27" s="24">
        <v>1062145.74</v>
      </c>
      <c r="Y27" s="24">
        <f t="shared" si="10"/>
        <v>0</v>
      </c>
      <c r="Z27" s="24">
        <f t="shared" si="11"/>
        <v>757153.59</v>
      </c>
      <c r="AA27" s="24">
        <v>0</v>
      </c>
      <c r="AB27" s="24">
        <v>2070594.37</v>
      </c>
      <c r="AC27" s="24">
        <f t="shared" si="12"/>
        <v>0</v>
      </c>
      <c r="AD27" s="24">
        <f t="shared" si="13"/>
        <v>1008448.6300000001</v>
      </c>
      <c r="AE27" s="24">
        <v>0</v>
      </c>
      <c r="AF27" s="24">
        <v>2897691.17</v>
      </c>
      <c r="AG27" s="24">
        <f t="shared" si="14"/>
        <v>0</v>
      </c>
      <c r="AH27" s="24">
        <f t="shared" si="15"/>
        <v>827096.7999999998</v>
      </c>
      <c r="AI27" s="24">
        <v>0</v>
      </c>
      <c r="AJ27" s="24">
        <v>3980332.83</v>
      </c>
      <c r="AK27" s="24">
        <f t="shared" si="16"/>
        <v>0</v>
      </c>
      <c r="AL27" s="24">
        <f t="shared" si="17"/>
        <v>1082641.6600000001</v>
      </c>
      <c r="AM27" s="24">
        <v>0</v>
      </c>
      <c r="AN27" s="24">
        <v>4793726.07</v>
      </c>
      <c r="AO27" s="24">
        <f t="shared" si="18"/>
        <v>0</v>
      </c>
      <c r="AP27" s="24">
        <f t="shared" si="19"/>
        <v>813393.2400000002</v>
      </c>
      <c r="AQ27" s="24">
        <v>0</v>
      </c>
      <c r="AR27" s="24">
        <v>5553782.47</v>
      </c>
      <c r="AS27" s="24">
        <f t="shared" si="20"/>
        <v>0</v>
      </c>
      <c r="AT27" s="24">
        <f t="shared" si="21"/>
        <v>760056.3999999994</v>
      </c>
      <c r="AU27" s="24">
        <v>0</v>
      </c>
      <c r="AV27" s="24">
        <v>6310670.24</v>
      </c>
      <c r="AW27" s="24">
        <f t="shared" si="22"/>
        <v>0</v>
      </c>
      <c r="AX27" s="24">
        <f t="shared" si="23"/>
        <v>756887.7700000005</v>
      </c>
      <c r="AY27" s="24">
        <v>0</v>
      </c>
      <c r="AZ27" s="24">
        <v>0</v>
      </c>
    </row>
    <row r="28" spans="1:52" ht="15">
      <c r="A28" s="20" t="s">
        <v>1</v>
      </c>
      <c r="B28" s="20" t="s">
        <v>40</v>
      </c>
      <c r="F28" s="23" t="s">
        <v>41</v>
      </c>
      <c r="G28" s="24">
        <v>360802.33</v>
      </c>
      <c r="H28" s="24">
        <v>460000</v>
      </c>
      <c r="I28" s="24">
        <v>47077.52</v>
      </c>
      <c r="J28" s="24">
        <v>44610.88</v>
      </c>
      <c r="K28" s="24">
        <v>55574.71</v>
      </c>
      <c r="L28" s="24">
        <v>74145.08</v>
      </c>
      <c r="M28" s="24">
        <f t="shared" si="4"/>
        <v>8497.190000000002</v>
      </c>
      <c r="N28" s="24">
        <f t="shared" si="5"/>
        <v>29534.200000000004</v>
      </c>
      <c r="O28" s="24">
        <v>100342.37</v>
      </c>
      <c r="P28" s="24">
        <v>136458.24</v>
      </c>
      <c r="Q28" s="24">
        <f t="shared" si="6"/>
        <v>44767.659999999996</v>
      </c>
      <c r="R28" s="24">
        <f t="shared" si="7"/>
        <v>62313.15999999999</v>
      </c>
      <c r="S28" s="24">
        <v>148448.79</v>
      </c>
      <c r="T28" s="24">
        <v>198686.46</v>
      </c>
      <c r="U28" s="24">
        <f t="shared" si="8"/>
        <v>48106.42000000001</v>
      </c>
      <c r="V28" s="24">
        <f t="shared" si="9"/>
        <v>62228.22</v>
      </c>
      <c r="W28" s="24">
        <v>193384.26</v>
      </c>
      <c r="X28" s="24">
        <v>255333.19</v>
      </c>
      <c r="Y28" s="24">
        <f t="shared" si="10"/>
        <v>44935.47</v>
      </c>
      <c r="Z28" s="24">
        <f t="shared" si="11"/>
        <v>56646.73000000001</v>
      </c>
      <c r="AA28" s="24">
        <v>234868.87</v>
      </c>
      <c r="AB28" s="24">
        <v>283227.79</v>
      </c>
      <c r="AC28" s="24">
        <f t="shared" si="12"/>
        <v>41484.609999999986</v>
      </c>
      <c r="AD28" s="24">
        <f t="shared" si="13"/>
        <v>27894.599999999977</v>
      </c>
      <c r="AE28" s="24">
        <v>234868.87</v>
      </c>
      <c r="AF28" s="24">
        <v>293499.49</v>
      </c>
      <c r="AG28" s="24">
        <f t="shared" si="14"/>
        <v>0</v>
      </c>
      <c r="AH28" s="24">
        <f t="shared" si="15"/>
        <v>10271.700000000012</v>
      </c>
      <c r="AI28" s="24">
        <v>258775.57</v>
      </c>
      <c r="AJ28" s="24">
        <v>304907.44</v>
      </c>
      <c r="AK28" s="24">
        <f t="shared" si="16"/>
        <v>23906.70000000001</v>
      </c>
      <c r="AL28" s="24">
        <f t="shared" si="17"/>
        <v>11407.950000000012</v>
      </c>
      <c r="AM28" s="24">
        <v>271910.62</v>
      </c>
      <c r="AN28" s="24">
        <v>314315.59</v>
      </c>
      <c r="AO28" s="24">
        <f t="shared" si="18"/>
        <v>13135.049999999988</v>
      </c>
      <c r="AP28" s="24">
        <f t="shared" si="19"/>
        <v>9408.150000000023</v>
      </c>
      <c r="AQ28" s="24">
        <v>278137.27</v>
      </c>
      <c r="AR28" s="24">
        <v>323681.53</v>
      </c>
      <c r="AS28" s="24">
        <f t="shared" si="20"/>
        <v>6226.650000000023</v>
      </c>
      <c r="AT28" s="24">
        <f t="shared" si="21"/>
        <v>9365.940000000002</v>
      </c>
      <c r="AU28" s="24">
        <v>307501.47</v>
      </c>
      <c r="AV28" s="24">
        <v>356542.01</v>
      </c>
      <c r="AW28" s="24">
        <f t="shared" si="22"/>
        <v>29364.199999999953</v>
      </c>
      <c r="AX28" s="24">
        <f t="shared" si="23"/>
        <v>32860.47999999998</v>
      </c>
      <c r="AY28" s="24">
        <v>360802.33</v>
      </c>
      <c r="AZ28" s="24">
        <v>0</v>
      </c>
    </row>
    <row r="29" spans="2:52" ht="15">
      <c r="B29" s="20" t="s">
        <v>42</v>
      </c>
      <c r="F29" s="23" t="s">
        <v>43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f t="shared" si="4"/>
        <v>0</v>
      </c>
      <c r="N29" s="24">
        <f t="shared" si="5"/>
        <v>0</v>
      </c>
      <c r="O29" s="24">
        <v>0</v>
      </c>
      <c r="P29" s="24">
        <v>0</v>
      </c>
      <c r="Q29" s="24">
        <f t="shared" si="6"/>
        <v>0</v>
      </c>
      <c r="R29" s="24">
        <f t="shared" si="7"/>
        <v>0</v>
      </c>
      <c r="S29" s="24">
        <v>0</v>
      </c>
      <c r="T29" s="24">
        <v>0</v>
      </c>
      <c r="U29" s="24">
        <f t="shared" si="8"/>
        <v>0</v>
      </c>
      <c r="V29" s="24">
        <f t="shared" si="9"/>
        <v>0</v>
      </c>
      <c r="W29" s="24">
        <v>0</v>
      </c>
      <c r="X29" s="24">
        <v>0</v>
      </c>
      <c r="Y29" s="24">
        <f t="shared" si="10"/>
        <v>0</v>
      </c>
      <c r="Z29" s="24">
        <f t="shared" si="11"/>
        <v>0</v>
      </c>
      <c r="AA29" s="24">
        <v>0</v>
      </c>
      <c r="AB29" s="24">
        <v>0</v>
      </c>
      <c r="AC29" s="24">
        <f t="shared" si="12"/>
        <v>0</v>
      </c>
      <c r="AD29" s="24">
        <f t="shared" si="13"/>
        <v>0</v>
      </c>
      <c r="AE29" s="24">
        <v>0</v>
      </c>
      <c r="AF29" s="24">
        <v>0</v>
      </c>
      <c r="AG29" s="24">
        <f t="shared" si="14"/>
        <v>0</v>
      </c>
      <c r="AH29" s="24">
        <f t="shared" si="15"/>
        <v>0</v>
      </c>
      <c r="AI29" s="24">
        <v>0</v>
      </c>
      <c r="AJ29" s="24">
        <v>0</v>
      </c>
      <c r="AK29" s="24">
        <f t="shared" si="16"/>
        <v>0</v>
      </c>
      <c r="AL29" s="24">
        <f t="shared" si="17"/>
        <v>0</v>
      </c>
      <c r="AM29" s="24">
        <v>0</v>
      </c>
      <c r="AN29" s="24">
        <v>0</v>
      </c>
      <c r="AO29" s="24">
        <f t="shared" si="18"/>
        <v>0</v>
      </c>
      <c r="AP29" s="24">
        <f t="shared" si="19"/>
        <v>0</v>
      </c>
      <c r="AQ29" s="24">
        <v>0</v>
      </c>
      <c r="AR29" s="24">
        <v>0</v>
      </c>
      <c r="AS29" s="24">
        <f t="shared" si="20"/>
        <v>0</v>
      </c>
      <c r="AT29" s="24">
        <f t="shared" si="21"/>
        <v>0</v>
      </c>
      <c r="AU29" s="24">
        <v>0</v>
      </c>
      <c r="AV29" s="24">
        <v>0</v>
      </c>
      <c r="AW29" s="24">
        <f t="shared" si="22"/>
        <v>0</v>
      </c>
      <c r="AX29" s="24">
        <f t="shared" si="23"/>
        <v>0</v>
      </c>
      <c r="AY29" s="24">
        <v>0</v>
      </c>
      <c r="AZ29" s="24">
        <v>0</v>
      </c>
    </row>
    <row r="30" spans="1:52" ht="15">
      <c r="A30" s="20" t="s">
        <v>1</v>
      </c>
      <c r="B30" s="20" t="s">
        <v>44</v>
      </c>
      <c r="F30" s="22" t="s">
        <v>45</v>
      </c>
      <c r="G30" s="30">
        <v>4674582.11</v>
      </c>
      <c r="H30" s="30">
        <v>5089000</v>
      </c>
      <c r="I30" s="30">
        <v>489667.2</v>
      </c>
      <c r="J30" s="30">
        <v>431134.4</v>
      </c>
      <c r="K30" s="30">
        <v>909995.15</v>
      </c>
      <c r="L30" s="30">
        <v>1005344.94</v>
      </c>
      <c r="M30" s="30">
        <f t="shared" si="4"/>
        <v>420327.95</v>
      </c>
      <c r="N30" s="30">
        <f t="shared" si="5"/>
        <v>574210.5399999999</v>
      </c>
      <c r="O30" s="30">
        <v>1277844.43</v>
      </c>
      <c r="P30" s="30">
        <v>1491814.65</v>
      </c>
      <c r="Q30" s="30">
        <f t="shared" si="6"/>
        <v>367849.2799999999</v>
      </c>
      <c r="R30" s="30">
        <f t="shared" si="7"/>
        <v>486469.70999999996</v>
      </c>
      <c r="S30" s="30">
        <v>1654417.54</v>
      </c>
      <c r="T30" s="30">
        <v>2023681.76</v>
      </c>
      <c r="U30" s="30">
        <f t="shared" si="8"/>
        <v>376573.1100000001</v>
      </c>
      <c r="V30" s="30">
        <f t="shared" si="9"/>
        <v>531867.1100000001</v>
      </c>
      <c r="W30" s="30">
        <v>2034846.77</v>
      </c>
      <c r="X30" s="30">
        <v>2636388.35</v>
      </c>
      <c r="Y30" s="30">
        <f t="shared" si="10"/>
        <v>380429.23</v>
      </c>
      <c r="Z30" s="30">
        <f t="shared" si="11"/>
        <v>612706.5900000001</v>
      </c>
      <c r="AA30" s="30">
        <v>2411723.72</v>
      </c>
      <c r="AB30" s="30">
        <v>3297810.72</v>
      </c>
      <c r="AC30" s="30">
        <f t="shared" si="12"/>
        <v>376876.9500000002</v>
      </c>
      <c r="AD30" s="30">
        <f t="shared" si="13"/>
        <v>661422.3700000001</v>
      </c>
      <c r="AE30" s="30">
        <v>2809806.68</v>
      </c>
      <c r="AF30" s="30">
        <v>3958688.26</v>
      </c>
      <c r="AG30" s="30">
        <f t="shared" si="14"/>
        <v>398082.95999999996</v>
      </c>
      <c r="AH30" s="30">
        <f t="shared" si="15"/>
        <v>660877.5399999996</v>
      </c>
      <c r="AI30" s="30">
        <v>3245880.83</v>
      </c>
      <c r="AJ30" s="30">
        <v>4656984.08</v>
      </c>
      <c r="AK30" s="30">
        <f t="shared" si="16"/>
        <v>436074.1499999999</v>
      </c>
      <c r="AL30" s="30">
        <f t="shared" si="17"/>
        <v>698295.8200000003</v>
      </c>
      <c r="AM30" s="30">
        <v>3648853.45</v>
      </c>
      <c r="AN30" s="30">
        <v>5313499.44</v>
      </c>
      <c r="AO30" s="30">
        <f t="shared" si="18"/>
        <v>402972.6200000001</v>
      </c>
      <c r="AP30" s="30">
        <f t="shared" si="19"/>
        <v>656515.3600000003</v>
      </c>
      <c r="AQ30" s="30">
        <v>4057308.54</v>
      </c>
      <c r="AR30" s="30">
        <v>5968812.83</v>
      </c>
      <c r="AS30" s="30">
        <f t="shared" si="20"/>
        <v>408455.08999999985</v>
      </c>
      <c r="AT30" s="30">
        <f t="shared" si="21"/>
        <v>655313.3899999997</v>
      </c>
      <c r="AU30" s="30">
        <v>4456863.91</v>
      </c>
      <c r="AV30" s="30">
        <v>6619532.99</v>
      </c>
      <c r="AW30" s="30">
        <f t="shared" si="22"/>
        <v>399555.3700000001</v>
      </c>
      <c r="AX30" s="30">
        <f t="shared" si="23"/>
        <v>650720.1600000001</v>
      </c>
      <c r="AY30" s="30">
        <v>4674582.11</v>
      </c>
      <c r="AZ30" s="30">
        <v>0</v>
      </c>
    </row>
    <row r="31" spans="2:52" ht="15">
      <c r="B31" s="25" t="s">
        <v>46</v>
      </c>
      <c r="F31" s="23" t="s">
        <v>35</v>
      </c>
      <c r="G31" s="24">
        <v>4454805.08</v>
      </c>
      <c r="H31" s="24">
        <v>4890000</v>
      </c>
      <c r="I31" s="24">
        <v>474571.92</v>
      </c>
      <c r="J31" s="24">
        <v>416193.38</v>
      </c>
      <c r="K31" s="24">
        <v>883162.65</v>
      </c>
      <c r="L31" s="24">
        <v>974028.25</v>
      </c>
      <c r="M31" s="24">
        <f t="shared" si="4"/>
        <v>408590.73000000004</v>
      </c>
      <c r="N31" s="24">
        <f t="shared" si="5"/>
        <v>557834.87</v>
      </c>
      <c r="O31" s="24">
        <v>1239076.13</v>
      </c>
      <c r="P31" s="24">
        <v>1437148.96</v>
      </c>
      <c r="Q31" s="24">
        <f t="shared" si="6"/>
        <v>355913.47999999986</v>
      </c>
      <c r="R31" s="24">
        <f t="shared" si="7"/>
        <v>463120.70999999996</v>
      </c>
      <c r="S31" s="24">
        <v>1594520.98</v>
      </c>
      <c r="T31" s="24">
        <v>1867496.21</v>
      </c>
      <c r="U31" s="24">
        <f t="shared" si="8"/>
        <v>355444.8500000001</v>
      </c>
      <c r="V31" s="24">
        <f t="shared" si="9"/>
        <v>430347.25</v>
      </c>
      <c r="W31" s="24">
        <v>1953566.37</v>
      </c>
      <c r="X31" s="24">
        <v>2288900.75</v>
      </c>
      <c r="Y31" s="24">
        <f t="shared" si="10"/>
        <v>359045.39000000013</v>
      </c>
      <c r="Z31" s="24">
        <f t="shared" si="11"/>
        <v>421404.54000000004</v>
      </c>
      <c r="AA31" s="24">
        <v>2314792.87</v>
      </c>
      <c r="AB31" s="24">
        <v>2704511.1</v>
      </c>
      <c r="AC31" s="24">
        <f t="shared" si="12"/>
        <v>361226.5</v>
      </c>
      <c r="AD31" s="24">
        <f t="shared" si="13"/>
        <v>415610.3500000001</v>
      </c>
      <c r="AE31" s="24">
        <v>2704800.83</v>
      </c>
      <c r="AF31" s="24">
        <v>3161305.78</v>
      </c>
      <c r="AG31" s="24">
        <f t="shared" si="14"/>
        <v>390007.95999999996</v>
      </c>
      <c r="AH31" s="24">
        <f t="shared" si="15"/>
        <v>456794.6799999997</v>
      </c>
      <c r="AI31" s="24">
        <v>3095611.12</v>
      </c>
      <c r="AJ31" s="24">
        <v>3610528.6</v>
      </c>
      <c r="AK31" s="24">
        <f t="shared" si="16"/>
        <v>390810.29000000004</v>
      </c>
      <c r="AL31" s="24">
        <f t="shared" si="17"/>
        <v>449222.8200000003</v>
      </c>
      <c r="AM31" s="24">
        <v>3487622.6</v>
      </c>
      <c r="AN31" s="24">
        <v>4068940.59</v>
      </c>
      <c r="AO31" s="24">
        <f t="shared" si="18"/>
        <v>392011.48</v>
      </c>
      <c r="AP31" s="24">
        <f t="shared" si="19"/>
        <v>458411.98999999976</v>
      </c>
      <c r="AQ31" s="24">
        <v>3877298.67</v>
      </c>
      <c r="AR31" s="24">
        <v>4528482.16</v>
      </c>
      <c r="AS31" s="24">
        <f t="shared" si="20"/>
        <v>389676.06999999983</v>
      </c>
      <c r="AT31" s="24">
        <f t="shared" si="21"/>
        <v>459541.5700000003</v>
      </c>
      <c r="AU31" s="24">
        <v>4260661.54</v>
      </c>
      <c r="AV31" s="24">
        <v>4988248.43</v>
      </c>
      <c r="AW31" s="24">
        <f t="shared" si="22"/>
        <v>383362.8700000001</v>
      </c>
      <c r="AX31" s="24">
        <f t="shared" si="23"/>
        <v>459766.26999999955</v>
      </c>
      <c r="AY31" s="24">
        <v>4454805.08</v>
      </c>
      <c r="AZ31" s="24">
        <v>0</v>
      </c>
    </row>
    <row r="32" spans="2:52" ht="15">
      <c r="B32" s="25" t="s">
        <v>47</v>
      </c>
      <c r="F32" s="23" t="s">
        <v>48</v>
      </c>
      <c r="G32" s="24">
        <v>136112.69</v>
      </c>
      <c r="H32" s="24">
        <v>128000</v>
      </c>
      <c r="I32" s="24">
        <v>10870.19</v>
      </c>
      <c r="J32" s="24">
        <v>14941.02</v>
      </c>
      <c r="K32" s="24">
        <v>22327.69</v>
      </c>
      <c r="L32" s="24">
        <v>28965.9</v>
      </c>
      <c r="M32" s="24">
        <f t="shared" si="4"/>
        <v>11457.499999999998</v>
      </c>
      <c r="N32" s="24">
        <f t="shared" si="5"/>
        <v>14024.880000000001</v>
      </c>
      <c r="O32" s="24">
        <v>33785.19</v>
      </c>
      <c r="P32" s="24">
        <v>44453.28</v>
      </c>
      <c r="Q32" s="24">
        <f t="shared" si="6"/>
        <v>11457.500000000004</v>
      </c>
      <c r="R32" s="24">
        <f t="shared" si="7"/>
        <v>15487.379999999997</v>
      </c>
      <c r="S32" s="24">
        <v>45242.69</v>
      </c>
      <c r="T32" s="24">
        <v>61853.16</v>
      </c>
      <c r="U32" s="24">
        <f t="shared" si="8"/>
        <v>11457.5</v>
      </c>
      <c r="V32" s="24">
        <f t="shared" si="9"/>
        <v>17399.880000000005</v>
      </c>
      <c r="W32" s="24">
        <v>56700.19</v>
      </c>
      <c r="X32" s="24">
        <v>79253.04</v>
      </c>
      <c r="Y32" s="24">
        <f t="shared" si="10"/>
        <v>11457.5</v>
      </c>
      <c r="Z32" s="24">
        <f t="shared" si="11"/>
        <v>17399.87999999999</v>
      </c>
      <c r="AA32" s="24">
        <v>68157.69</v>
      </c>
      <c r="AB32" s="24">
        <v>96652.92</v>
      </c>
      <c r="AC32" s="24">
        <f t="shared" si="12"/>
        <v>11457.5</v>
      </c>
      <c r="AD32" s="24">
        <f t="shared" si="13"/>
        <v>17399.880000000005</v>
      </c>
      <c r="AE32" s="24">
        <v>76232.69</v>
      </c>
      <c r="AF32" s="24">
        <v>114052.8</v>
      </c>
      <c r="AG32" s="24">
        <f t="shared" si="14"/>
        <v>8075</v>
      </c>
      <c r="AH32" s="24">
        <f t="shared" si="15"/>
        <v>17399.880000000005</v>
      </c>
      <c r="AI32" s="24">
        <v>84307.69</v>
      </c>
      <c r="AJ32" s="24">
        <v>133235.44</v>
      </c>
      <c r="AK32" s="24">
        <f t="shared" si="16"/>
        <v>8075</v>
      </c>
      <c r="AL32" s="24">
        <f t="shared" si="17"/>
        <v>19182.64</v>
      </c>
      <c r="AM32" s="24">
        <v>92382.69</v>
      </c>
      <c r="AN32" s="24">
        <v>154325.32</v>
      </c>
      <c r="AO32" s="24">
        <f t="shared" si="18"/>
        <v>8075</v>
      </c>
      <c r="AP32" s="24">
        <f t="shared" si="19"/>
        <v>21089.880000000005</v>
      </c>
      <c r="AQ32" s="24">
        <v>103840.19</v>
      </c>
      <c r="AR32" s="24">
        <v>175550.2</v>
      </c>
      <c r="AS32" s="24">
        <f t="shared" si="20"/>
        <v>11457.5</v>
      </c>
      <c r="AT32" s="24">
        <f t="shared" si="21"/>
        <v>21224.880000000005</v>
      </c>
      <c r="AU32" s="24">
        <v>120032.69</v>
      </c>
      <c r="AV32" s="24">
        <v>196775.08</v>
      </c>
      <c r="AW32" s="24">
        <f t="shared" si="22"/>
        <v>16192.5</v>
      </c>
      <c r="AX32" s="24">
        <f t="shared" si="23"/>
        <v>21224.879999999976</v>
      </c>
      <c r="AY32" s="24">
        <v>136112.69</v>
      </c>
      <c r="AZ32" s="24">
        <v>0</v>
      </c>
    </row>
    <row r="33" spans="2:52" ht="15">
      <c r="B33" s="25" t="s">
        <v>49</v>
      </c>
      <c r="F33" s="23" t="s">
        <v>39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f t="shared" si="4"/>
        <v>0</v>
      </c>
      <c r="N33" s="24">
        <f t="shared" si="5"/>
        <v>0</v>
      </c>
      <c r="O33" s="24">
        <v>0</v>
      </c>
      <c r="P33" s="24">
        <v>0</v>
      </c>
      <c r="Q33" s="24">
        <f t="shared" si="6"/>
        <v>0</v>
      </c>
      <c r="R33" s="24">
        <f t="shared" si="7"/>
        <v>0</v>
      </c>
      <c r="S33" s="24">
        <v>0</v>
      </c>
      <c r="T33" s="24">
        <v>65770.42</v>
      </c>
      <c r="U33" s="24">
        <f t="shared" si="8"/>
        <v>0</v>
      </c>
      <c r="V33" s="24">
        <f t="shared" si="9"/>
        <v>65770.42</v>
      </c>
      <c r="W33" s="24">
        <v>0</v>
      </c>
      <c r="X33" s="24">
        <v>227743.96</v>
      </c>
      <c r="Y33" s="24">
        <f t="shared" si="10"/>
        <v>0</v>
      </c>
      <c r="Z33" s="24">
        <f t="shared" si="11"/>
        <v>161973.53999999998</v>
      </c>
      <c r="AA33" s="24">
        <v>0</v>
      </c>
      <c r="AB33" s="24">
        <v>446620.78</v>
      </c>
      <c r="AC33" s="24">
        <f t="shared" si="12"/>
        <v>0</v>
      </c>
      <c r="AD33" s="24">
        <f t="shared" si="13"/>
        <v>218876.82000000004</v>
      </c>
      <c r="AE33" s="24">
        <v>0</v>
      </c>
      <c r="AF33" s="24">
        <v>625744.91</v>
      </c>
      <c r="AG33" s="24">
        <f t="shared" si="14"/>
        <v>0</v>
      </c>
      <c r="AH33" s="24">
        <f t="shared" si="15"/>
        <v>179124.13</v>
      </c>
      <c r="AI33" s="24">
        <v>0</v>
      </c>
      <c r="AJ33" s="24">
        <v>850194.43</v>
      </c>
      <c r="AK33" s="24">
        <f t="shared" si="16"/>
        <v>0</v>
      </c>
      <c r="AL33" s="24">
        <f t="shared" si="17"/>
        <v>224449.52000000002</v>
      </c>
      <c r="AM33" s="24">
        <v>0</v>
      </c>
      <c r="AN33" s="24">
        <v>1026905.62</v>
      </c>
      <c r="AO33" s="24">
        <f t="shared" si="18"/>
        <v>0</v>
      </c>
      <c r="AP33" s="24">
        <f t="shared" si="19"/>
        <v>176711.18999999994</v>
      </c>
      <c r="AQ33" s="24">
        <v>0</v>
      </c>
      <c r="AR33" s="24">
        <v>1190938.24</v>
      </c>
      <c r="AS33" s="24">
        <f t="shared" si="20"/>
        <v>0</v>
      </c>
      <c r="AT33" s="24">
        <f t="shared" si="21"/>
        <v>164032.62</v>
      </c>
      <c r="AU33" s="24">
        <v>0</v>
      </c>
      <c r="AV33" s="24">
        <v>1353116.4</v>
      </c>
      <c r="AW33" s="24">
        <f t="shared" si="22"/>
        <v>0</v>
      </c>
      <c r="AX33" s="24">
        <f t="shared" si="23"/>
        <v>162178.15999999992</v>
      </c>
      <c r="AY33" s="24">
        <v>0</v>
      </c>
      <c r="AZ33" s="24">
        <v>0</v>
      </c>
    </row>
    <row r="34" spans="2:52" ht="15">
      <c r="B34" s="25" t="s">
        <v>50</v>
      </c>
      <c r="F34" s="23" t="s">
        <v>41</v>
      </c>
      <c r="G34" s="24">
        <v>83664.34</v>
      </c>
      <c r="H34" s="24">
        <v>71000</v>
      </c>
      <c r="I34" s="24">
        <v>4225.09</v>
      </c>
      <c r="J34" s="24">
        <v>0</v>
      </c>
      <c r="K34" s="24">
        <v>4504.81</v>
      </c>
      <c r="L34" s="24">
        <v>2350.79</v>
      </c>
      <c r="M34" s="24">
        <f t="shared" si="4"/>
        <v>279.72000000000025</v>
      </c>
      <c r="N34" s="24">
        <f t="shared" si="5"/>
        <v>2350.79</v>
      </c>
      <c r="O34" s="24">
        <v>4983.11</v>
      </c>
      <c r="P34" s="24">
        <v>10212.41</v>
      </c>
      <c r="Q34" s="24">
        <f t="shared" si="6"/>
        <v>478.2999999999993</v>
      </c>
      <c r="R34" s="24">
        <f t="shared" si="7"/>
        <v>7861.62</v>
      </c>
      <c r="S34" s="24">
        <v>14653.87</v>
      </c>
      <c r="T34" s="24">
        <v>28561.97</v>
      </c>
      <c r="U34" s="24">
        <f t="shared" si="8"/>
        <v>9670.760000000002</v>
      </c>
      <c r="V34" s="24">
        <f t="shared" si="9"/>
        <v>18349.56</v>
      </c>
      <c r="W34" s="24">
        <v>24580.21</v>
      </c>
      <c r="X34" s="24">
        <v>40490.6</v>
      </c>
      <c r="Y34" s="24">
        <f t="shared" si="10"/>
        <v>9926.339999999998</v>
      </c>
      <c r="Z34" s="24">
        <f t="shared" si="11"/>
        <v>11928.629999999997</v>
      </c>
      <c r="AA34" s="24">
        <v>28773.16</v>
      </c>
      <c r="AB34" s="24">
        <v>50025.92</v>
      </c>
      <c r="AC34" s="24">
        <f t="shared" si="12"/>
        <v>4192.950000000001</v>
      </c>
      <c r="AD34" s="24">
        <f t="shared" si="13"/>
        <v>9535.32</v>
      </c>
      <c r="AE34" s="24">
        <v>28773.16</v>
      </c>
      <c r="AF34" s="24">
        <v>57584.77</v>
      </c>
      <c r="AG34" s="24">
        <f t="shared" si="14"/>
        <v>0</v>
      </c>
      <c r="AH34" s="24">
        <f t="shared" si="15"/>
        <v>7558.8499999999985</v>
      </c>
      <c r="AI34" s="24">
        <v>65962.02</v>
      </c>
      <c r="AJ34" s="24">
        <v>63025.61</v>
      </c>
      <c r="AK34" s="24">
        <f t="shared" si="16"/>
        <v>37188.86</v>
      </c>
      <c r="AL34" s="24">
        <f t="shared" si="17"/>
        <v>5440.840000000004</v>
      </c>
      <c r="AM34" s="24">
        <v>68848.16</v>
      </c>
      <c r="AN34" s="24">
        <v>63327.91</v>
      </c>
      <c r="AO34" s="24">
        <f t="shared" si="18"/>
        <v>2886.1399999999994</v>
      </c>
      <c r="AP34" s="24">
        <f t="shared" si="19"/>
        <v>302.3000000000029</v>
      </c>
      <c r="AQ34" s="24">
        <v>76169.68</v>
      </c>
      <c r="AR34" s="24">
        <v>73842.23</v>
      </c>
      <c r="AS34" s="24">
        <f t="shared" si="20"/>
        <v>7321.5199999999895</v>
      </c>
      <c r="AT34" s="24">
        <f t="shared" si="21"/>
        <v>10514.319999999992</v>
      </c>
      <c r="AU34" s="24">
        <v>76169.68</v>
      </c>
      <c r="AV34" s="24">
        <v>81393.08</v>
      </c>
      <c r="AW34" s="24">
        <f t="shared" si="22"/>
        <v>0</v>
      </c>
      <c r="AX34" s="24">
        <f t="shared" si="23"/>
        <v>7550.850000000006</v>
      </c>
      <c r="AY34" s="24">
        <v>83664.34</v>
      </c>
      <c r="AZ34" s="24">
        <v>0</v>
      </c>
    </row>
    <row r="35" spans="2:52" ht="15">
      <c r="B35" s="25" t="s">
        <v>51</v>
      </c>
      <c r="F35" s="23" t="s">
        <v>43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f t="shared" si="4"/>
        <v>0</v>
      </c>
      <c r="N35" s="24">
        <f t="shared" si="5"/>
        <v>0</v>
      </c>
      <c r="O35" s="24">
        <v>0</v>
      </c>
      <c r="P35" s="24">
        <v>0</v>
      </c>
      <c r="Q35" s="24">
        <f t="shared" si="6"/>
        <v>0</v>
      </c>
      <c r="R35" s="24">
        <f t="shared" si="7"/>
        <v>0</v>
      </c>
      <c r="S35" s="24">
        <v>0</v>
      </c>
      <c r="T35" s="24">
        <v>0</v>
      </c>
      <c r="U35" s="24">
        <f t="shared" si="8"/>
        <v>0</v>
      </c>
      <c r="V35" s="24">
        <f t="shared" si="9"/>
        <v>0</v>
      </c>
      <c r="W35" s="24">
        <v>0</v>
      </c>
      <c r="X35" s="24">
        <v>0</v>
      </c>
      <c r="Y35" s="24">
        <f t="shared" si="10"/>
        <v>0</v>
      </c>
      <c r="Z35" s="24">
        <f t="shared" si="11"/>
        <v>0</v>
      </c>
      <c r="AA35" s="24">
        <v>0</v>
      </c>
      <c r="AB35" s="24">
        <v>0</v>
      </c>
      <c r="AC35" s="24">
        <f t="shared" si="12"/>
        <v>0</v>
      </c>
      <c r="AD35" s="24">
        <f t="shared" si="13"/>
        <v>0</v>
      </c>
      <c r="AE35" s="24">
        <v>0</v>
      </c>
      <c r="AF35" s="24">
        <v>0</v>
      </c>
      <c r="AG35" s="24">
        <f t="shared" si="14"/>
        <v>0</v>
      </c>
      <c r="AH35" s="24">
        <f t="shared" si="15"/>
        <v>0</v>
      </c>
      <c r="AI35" s="24">
        <v>0</v>
      </c>
      <c r="AJ35" s="24">
        <v>0</v>
      </c>
      <c r="AK35" s="24">
        <f t="shared" si="16"/>
        <v>0</v>
      </c>
      <c r="AL35" s="24">
        <f t="shared" si="17"/>
        <v>0</v>
      </c>
      <c r="AM35" s="24">
        <v>0</v>
      </c>
      <c r="AN35" s="24">
        <v>0</v>
      </c>
      <c r="AO35" s="24">
        <f t="shared" si="18"/>
        <v>0</v>
      </c>
      <c r="AP35" s="24">
        <f t="shared" si="19"/>
        <v>0</v>
      </c>
      <c r="AQ35" s="24">
        <v>0</v>
      </c>
      <c r="AR35" s="24">
        <v>0</v>
      </c>
      <c r="AS35" s="24">
        <f t="shared" si="20"/>
        <v>0</v>
      </c>
      <c r="AT35" s="24">
        <f t="shared" si="21"/>
        <v>0</v>
      </c>
      <c r="AU35" s="24">
        <v>0</v>
      </c>
      <c r="AV35" s="24">
        <v>0</v>
      </c>
      <c r="AW35" s="24">
        <f t="shared" si="22"/>
        <v>0</v>
      </c>
      <c r="AX35" s="24">
        <f t="shared" si="23"/>
        <v>0</v>
      </c>
      <c r="AY35" s="24">
        <v>0</v>
      </c>
      <c r="AZ35" s="24">
        <v>0</v>
      </c>
    </row>
    <row r="36" spans="2:52" ht="15">
      <c r="B36" s="25" t="s">
        <v>52</v>
      </c>
      <c r="F36" s="22" t="s">
        <v>53</v>
      </c>
      <c r="G36" s="30">
        <v>21865145.03</v>
      </c>
      <c r="H36" s="30">
        <v>14887000</v>
      </c>
      <c r="I36" s="30">
        <v>732115.9</v>
      </c>
      <c r="J36" s="30">
        <v>820758.97</v>
      </c>
      <c r="K36" s="30">
        <v>2881382.41</v>
      </c>
      <c r="L36" s="30">
        <v>3410546.31</v>
      </c>
      <c r="M36" s="30">
        <f t="shared" si="4"/>
        <v>2149266.5100000002</v>
      </c>
      <c r="N36" s="30">
        <f t="shared" si="5"/>
        <v>2589787.34</v>
      </c>
      <c r="O36" s="30">
        <v>5234512.21</v>
      </c>
      <c r="P36" s="30">
        <v>5860926.35</v>
      </c>
      <c r="Q36" s="30">
        <f t="shared" si="6"/>
        <v>2353129.8</v>
      </c>
      <c r="R36" s="30">
        <f t="shared" si="7"/>
        <v>2450380.0399999996</v>
      </c>
      <c r="S36" s="30">
        <v>7166861.79</v>
      </c>
      <c r="T36" s="30">
        <v>8136518.31</v>
      </c>
      <c r="U36" s="30">
        <f t="shared" si="8"/>
        <v>1932349.58</v>
      </c>
      <c r="V36" s="30">
        <f t="shared" si="9"/>
        <v>2275591.96</v>
      </c>
      <c r="W36" s="30">
        <v>9143792.35</v>
      </c>
      <c r="X36" s="30">
        <v>10219361.36</v>
      </c>
      <c r="Y36" s="30">
        <f t="shared" si="10"/>
        <v>1976930.5599999996</v>
      </c>
      <c r="Z36" s="30">
        <f t="shared" si="11"/>
        <v>2082843.0499999998</v>
      </c>
      <c r="AA36" s="30">
        <v>10870285.82</v>
      </c>
      <c r="AB36" s="30">
        <v>10925908.13</v>
      </c>
      <c r="AC36" s="30">
        <f t="shared" si="12"/>
        <v>1726493.4700000007</v>
      </c>
      <c r="AD36" s="30">
        <f t="shared" si="13"/>
        <v>706546.7700000014</v>
      </c>
      <c r="AE36" s="30">
        <v>12334235.88</v>
      </c>
      <c r="AF36" s="30">
        <v>11366946.92</v>
      </c>
      <c r="AG36" s="30">
        <f t="shared" si="14"/>
        <v>1463950.0600000005</v>
      </c>
      <c r="AH36" s="30">
        <f t="shared" si="15"/>
        <v>441038.7899999991</v>
      </c>
      <c r="AI36" s="30">
        <v>13700366.76</v>
      </c>
      <c r="AJ36" s="30">
        <v>12052891.13</v>
      </c>
      <c r="AK36" s="30">
        <f t="shared" si="16"/>
        <v>1366130.879999999</v>
      </c>
      <c r="AL36" s="30">
        <f t="shared" si="17"/>
        <v>685944.2100000009</v>
      </c>
      <c r="AM36" s="30">
        <v>14854268.54</v>
      </c>
      <c r="AN36" s="30">
        <v>12480073.82</v>
      </c>
      <c r="AO36" s="30">
        <f t="shared" si="18"/>
        <v>1153901.7799999993</v>
      </c>
      <c r="AP36" s="30">
        <f t="shared" si="19"/>
        <v>427182.6899999995</v>
      </c>
      <c r="AQ36" s="30">
        <v>16207028.27</v>
      </c>
      <c r="AR36" s="30">
        <v>13220798.54</v>
      </c>
      <c r="AS36" s="30">
        <f t="shared" si="20"/>
        <v>1352759.7300000004</v>
      </c>
      <c r="AT36" s="30">
        <f t="shared" si="21"/>
        <v>740724.7199999988</v>
      </c>
      <c r="AU36" s="30">
        <v>18172409.93</v>
      </c>
      <c r="AV36" s="30">
        <v>14302100.05</v>
      </c>
      <c r="AW36" s="30">
        <f t="shared" si="22"/>
        <v>1965381.6600000001</v>
      </c>
      <c r="AX36" s="30">
        <f t="shared" si="23"/>
        <v>1081301.5100000016</v>
      </c>
      <c r="AY36" s="30">
        <v>21865145.03</v>
      </c>
      <c r="AZ36" s="30">
        <v>0</v>
      </c>
    </row>
    <row r="37" spans="2:52" ht="15">
      <c r="B37" s="25" t="s">
        <v>54</v>
      </c>
      <c r="F37" s="23" t="s">
        <v>55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f t="shared" si="4"/>
        <v>0</v>
      </c>
      <c r="N37" s="24">
        <f t="shared" si="5"/>
        <v>0</v>
      </c>
      <c r="O37" s="24">
        <v>0</v>
      </c>
      <c r="P37" s="24">
        <v>0</v>
      </c>
      <c r="Q37" s="24">
        <f t="shared" si="6"/>
        <v>0</v>
      </c>
      <c r="R37" s="24">
        <f t="shared" si="7"/>
        <v>0</v>
      </c>
      <c r="S37" s="24">
        <v>0</v>
      </c>
      <c r="T37" s="24">
        <v>0</v>
      </c>
      <c r="U37" s="24">
        <f t="shared" si="8"/>
        <v>0</v>
      </c>
      <c r="V37" s="24">
        <f t="shared" si="9"/>
        <v>0</v>
      </c>
      <c r="W37" s="24">
        <v>0</v>
      </c>
      <c r="X37" s="24">
        <v>0</v>
      </c>
      <c r="Y37" s="24">
        <f t="shared" si="10"/>
        <v>0</v>
      </c>
      <c r="Z37" s="24">
        <f t="shared" si="11"/>
        <v>0</v>
      </c>
      <c r="AA37" s="24">
        <v>0</v>
      </c>
      <c r="AB37" s="24">
        <v>0</v>
      </c>
      <c r="AC37" s="24">
        <f t="shared" si="12"/>
        <v>0</v>
      </c>
      <c r="AD37" s="24">
        <f t="shared" si="13"/>
        <v>0</v>
      </c>
      <c r="AE37" s="24">
        <v>0</v>
      </c>
      <c r="AF37" s="24">
        <v>0</v>
      </c>
      <c r="AG37" s="24">
        <f t="shared" si="14"/>
        <v>0</v>
      </c>
      <c r="AH37" s="24">
        <f t="shared" si="15"/>
        <v>0</v>
      </c>
      <c r="AI37" s="24">
        <v>0</v>
      </c>
      <c r="AJ37" s="24">
        <v>0</v>
      </c>
      <c r="AK37" s="24">
        <f t="shared" si="16"/>
        <v>0</v>
      </c>
      <c r="AL37" s="24">
        <f t="shared" si="17"/>
        <v>0</v>
      </c>
      <c r="AM37" s="24">
        <v>0</v>
      </c>
      <c r="AN37" s="24">
        <v>0</v>
      </c>
      <c r="AO37" s="24">
        <f t="shared" si="18"/>
        <v>0</v>
      </c>
      <c r="AP37" s="24">
        <f t="shared" si="19"/>
        <v>0</v>
      </c>
      <c r="AQ37" s="24">
        <v>0</v>
      </c>
      <c r="AR37" s="24">
        <v>0</v>
      </c>
      <c r="AS37" s="24">
        <f t="shared" si="20"/>
        <v>0</v>
      </c>
      <c r="AT37" s="24">
        <f t="shared" si="21"/>
        <v>0</v>
      </c>
      <c r="AU37" s="24">
        <v>0</v>
      </c>
      <c r="AV37" s="24">
        <v>0</v>
      </c>
      <c r="AW37" s="24">
        <f t="shared" si="22"/>
        <v>0</v>
      </c>
      <c r="AX37" s="24">
        <f t="shared" si="23"/>
        <v>0</v>
      </c>
      <c r="AY37" s="24">
        <v>0</v>
      </c>
      <c r="AZ37" s="24">
        <v>0</v>
      </c>
    </row>
    <row r="38" spans="2:52" ht="15">
      <c r="B38" s="25" t="s">
        <v>56</v>
      </c>
      <c r="F38" s="23" t="s">
        <v>57</v>
      </c>
      <c r="G38" s="24">
        <v>8465655.94</v>
      </c>
      <c r="H38" s="24">
        <v>7636000</v>
      </c>
      <c r="I38" s="24">
        <v>729929.04</v>
      </c>
      <c r="J38" s="24">
        <v>816199.24</v>
      </c>
      <c r="K38" s="24">
        <v>1852961.37</v>
      </c>
      <c r="L38" s="24">
        <v>2271368.14</v>
      </c>
      <c r="M38" s="24">
        <f t="shared" si="4"/>
        <v>1123032.33</v>
      </c>
      <c r="N38" s="24">
        <f t="shared" si="5"/>
        <v>1455168.9000000001</v>
      </c>
      <c r="O38" s="24">
        <v>2811035.81</v>
      </c>
      <c r="P38" s="24">
        <v>3348377.55</v>
      </c>
      <c r="Q38" s="24">
        <f t="shared" si="6"/>
        <v>958074.44</v>
      </c>
      <c r="R38" s="24">
        <f t="shared" si="7"/>
        <v>1077009.4099999997</v>
      </c>
      <c r="S38" s="24">
        <v>3718550.42</v>
      </c>
      <c r="T38" s="24">
        <v>4434248.49</v>
      </c>
      <c r="U38" s="24">
        <f t="shared" si="8"/>
        <v>907514.6099999999</v>
      </c>
      <c r="V38" s="24">
        <f t="shared" si="9"/>
        <v>1085870.9400000004</v>
      </c>
      <c r="W38" s="24">
        <v>4612156.53</v>
      </c>
      <c r="X38" s="24">
        <v>5469218.01</v>
      </c>
      <c r="Y38" s="24">
        <f t="shared" si="10"/>
        <v>893606.1100000003</v>
      </c>
      <c r="Z38" s="24">
        <f t="shared" si="11"/>
        <v>1034969.5199999996</v>
      </c>
      <c r="AA38" s="24">
        <v>5059346.79</v>
      </c>
      <c r="AB38" s="24">
        <v>6086919.09</v>
      </c>
      <c r="AC38" s="24">
        <f t="shared" si="12"/>
        <v>447190.2599999998</v>
      </c>
      <c r="AD38" s="24">
        <f t="shared" si="13"/>
        <v>617701.0800000001</v>
      </c>
      <c r="AE38" s="24">
        <v>5483531.21</v>
      </c>
      <c r="AF38" s="24">
        <v>6405813.69</v>
      </c>
      <c r="AG38" s="24">
        <f t="shared" si="14"/>
        <v>424184.4199999999</v>
      </c>
      <c r="AH38" s="24">
        <f t="shared" si="15"/>
        <v>318894.60000000056</v>
      </c>
      <c r="AI38" s="24">
        <v>5789814.71</v>
      </c>
      <c r="AJ38" s="24">
        <v>7021414.18</v>
      </c>
      <c r="AK38" s="24">
        <f t="shared" si="16"/>
        <v>306283.5</v>
      </c>
      <c r="AL38" s="24">
        <f t="shared" si="17"/>
        <v>615600.4899999993</v>
      </c>
      <c r="AM38" s="24">
        <v>5965136.06</v>
      </c>
      <c r="AN38" s="24">
        <v>7369433.59</v>
      </c>
      <c r="AO38" s="24">
        <f t="shared" si="18"/>
        <v>175321.34999999963</v>
      </c>
      <c r="AP38" s="24">
        <f t="shared" si="19"/>
        <v>348019.41000000015</v>
      </c>
      <c r="AQ38" s="24">
        <v>6288935.24</v>
      </c>
      <c r="AR38" s="24">
        <v>7906267.14</v>
      </c>
      <c r="AS38" s="24">
        <f t="shared" si="20"/>
        <v>323799.18000000063</v>
      </c>
      <c r="AT38" s="24">
        <f t="shared" si="21"/>
        <v>536833.5499999998</v>
      </c>
      <c r="AU38" s="24">
        <v>7196291.4</v>
      </c>
      <c r="AV38" s="24">
        <v>8904189.64</v>
      </c>
      <c r="AW38" s="24">
        <f t="shared" si="22"/>
        <v>907356.1600000001</v>
      </c>
      <c r="AX38" s="24">
        <f t="shared" si="23"/>
        <v>997922.5000000009</v>
      </c>
      <c r="AY38" s="24">
        <v>8465655.94</v>
      </c>
      <c r="AZ38" s="24">
        <v>0</v>
      </c>
    </row>
    <row r="39" spans="2:52" ht="15">
      <c r="B39" s="25" t="s">
        <v>58</v>
      </c>
      <c r="F39" s="23" t="s">
        <v>59</v>
      </c>
      <c r="G39" s="24">
        <v>334827.27</v>
      </c>
      <c r="H39" s="24">
        <v>288000</v>
      </c>
      <c r="I39" s="24">
        <v>1232.46</v>
      </c>
      <c r="J39" s="24">
        <v>1112.93</v>
      </c>
      <c r="K39" s="24">
        <v>18254.12</v>
      </c>
      <c r="L39" s="24">
        <v>6524.26</v>
      </c>
      <c r="M39" s="24">
        <f t="shared" si="4"/>
        <v>17021.66</v>
      </c>
      <c r="N39" s="24">
        <f t="shared" si="5"/>
        <v>5411.33</v>
      </c>
      <c r="O39" s="24">
        <v>43683.76</v>
      </c>
      <c r="P39" s="24">
        <v>30628.58</v>
      </c>
      <c r="Q39" s="24">
        <f t="shared" si="6"/>
        <v>25429.640000000003</v>
      </c>
      <c r="R39" s="24">
        <f t="shared" si="7"/>
        <v>24104.32</v>
      </c>
      <c r="S39" s="24">
        <v>85326.16</v>
      </c>
      <c r="T39" s="24">
        <v>74741.35</v>
      </c>
      <c r="U39" s="24">
        <f t="shared" si="8"/>
        <v>41642.4</v>
      </c>
      <c r="V39" s="24">
        <f t="shared" si="9"/>
        <v>44112.770000000004</v>
      </c>
      <c r="W39" s="24">
        <v>128139.81</v>
      </c>
      <c r="X39" s="24">
        <v>112880.13</v>
      </c>
      <c r="Y39" s="24">
        <f t="shared" si="10"/>
        <v>42813.649999999994</v>
      </c>
      <c r="Z39" s="24">
        <f t="shared" si="11"/>
        <v>38138.78</v>
      </c>
      <c r="AA39" s="24">
        <v>185366.01</v>
      </c>
      <c r="AB39" s="24">
        <v>118874.61</v>
      </c>
      <c r="AC39" s="24">
        <f t="shared" si="12"/>
        <v>57226.20000000001</v>
      </c>
      <c r="AD39" s="24">
        <f t="shared" si="13"/>
        <v>5994.479999999996</v>
      </c>
      <c r="AE39" s="24">
        <v>202329.42</v>
      </c>
      <c r="AF39" s="24">
        <v>143088.64</v>
      </c>
      <c r="AG39" s="24">
        <f t="shared" si="14"/>
        <v>16963.410000000003</v>
      </c>
      <c r="AH39" s="24">
        <f t="shared" si="15"/>
        <v>24214.030000000013</v>
      </c>
      <c r="AI39" s="24">
        <v>225890.24</v>
      </c>
      <c r="AJ39" s="24">
        <v>158294.54</v>
      </c>
      <c r="AK39" s="24">
        <f t="shared" si="16"/>
        <v>23560.819999999978</v>
      </c>
      <c r="AL39" s="24">
        <f t="shared" si="17"/>
        <v>15205.899999999994</v>
      </c>
      <c r="AM39" s="24">
        <v>233927.77</v>
      </c>
      <c r="AN39" s="24">
        <v>163931.52</v>
      </c>
      <c r="AO39" s="24">
        <f t="shared" si="18"/>
        <v>8037.529999999999</v>
      </c>
      <c r="AP39" s="24">
        <f t="shared" si="19"/>
        <v>5636.979999999981</v>
      </c>
      <c r="AQ39" s="24">
        <v>259678.71</v>
      </c>
      <c r="AR39" s="24">
        <v>185435.5</v>
      </c>
      <c r="AS39" s="24">
        <f t="shared" si="20"/>
        <v>25750.940000000002</v>
      </c>
      <c r="AT39" s="24">
        <f t="shared" si="21"/>
        <v>21503.98000000001</v>
      </c>
      <c r="AU39" s="24">
        <v>273572.73</v>
      </c>
      <c r="AV39" s="24">
        <v>202156.51</v>
      </c>
      <c r="AW39" s="24">
        <f t="shared" si="22"/>
        <v>13894.01999999999</v>
      </c>
      <c r="AX39" s="24">
        <f t="shared" si="23"/>
        <v>16721.01000000001</v>
      </c>
      <c r="AY39" s="24">
        <v>334827.27</v>
      </c>
      <c r="AZ39" s="24">
        <v>0</v>
      </c>
    </row>
    <row r="40" spans="2:52" ht="15">
      <c r="B40" s="25" t="s">
        <v>60</v>
      </c>
      <c r="F40" s="23" t="s">
        <v>61</v>
      </c>
      <c r="G40" s="24">
        <v>16439.13</v>
      </c>
      <c r="H40" s="24">
        <v>25000</v>
      </c>
      <c r="I40" s="24">
        <v>0</v>
      </c>
      <c r="J40" s="24">
        <v>0</v>
      </c>
      <c r="K40" s="24">
        <v>754.63</v>
      </c>
      <c r="L40" s="24">
        <v>1006.56</v>
      </c>
      <c r="M40" s="24">
        <f t="shared" si="4"/>
        <v>754.63</v>
      </c>
      <c r="N40" s="24">
        <f t="shared" si="5"/>
        <v>1006.56</v>
      </c>
      <c r="O40" s="24">
        <v>4127.12</v>
      </c>
      <c r="P40" s="24">
        <v>4767.66</v>
      </c>
      <c r="Q40" s="24">
        <f t="shared" si="6"/>
        <v>3372.49</v>
      </c>
      <c r="R40" s="24">
        <f t="shared" si="7"/>
        <v>3761.1</v>
      </c>
      <c r="S40" s="24">
        <v>4292.12</v>
      </c>
      <c r="T40" s="24">
        <v>7541.46</v>
      </c>
      <c r="U40" s="24">
        <f t="shared" si="8"/>
        <v>165</v>
      </c>
      <c r="V40" s="24">
        <f t="shared" si="9"/>
        <v>2773.8</v>
      </c>
      <c r="W40" s="24">
        <v>4292.12</v>
      </c>
      <c r="X40" s="24">
        <v>9803.26</v>
      </c>
      <c r="Y40" s="24">
        <f t="shared" si="10"/>
        <v>0</v>
      </c>
      <c r="Z40" s="24">
        <f t="shared" si="11"/>
        <v>2261.8</v>
      </c>
      <c r="AA40" s="24">
        <v>6208.14</v>
      </c>
      <c r="AB40" s="24">
        <v>10163.88</v>
      </c>
      <c r="AC40" s="24">
        <f t="shared" si="12"/>
        <v>1916.0200000000004</v>
      </c>
      <c r="AD40" s="24">
        <f t="shared" si="13"/>
        <v>360.619999999999</v>
      </c>
      <c r="AE40" s="24">
        <v>8872.17</v>
      </c>
      <c r="AF40" s="24">
        <v>12093.88</v>
      </c>
      <c r="AG40" s="24">
        <f t="shared" si="14"/>
        <v>2664.0299999999997</v>
      </c>
      <c r="AH40" s="24">
        <f t="shared" si="15"/>
        <v>1930</v>
      </c>
      <c r="AI40" s="24">
        <v>10325.71</v>
      </c>
      <c r="AJ40" s="24">
        <v>13947.88</v>
      </c>
      <c r="AK40" s="24">
        <f t="shared" si="16"/>
        <v>1453.539999999999</v>
      </c>
      <c r="AL40" s="24">
        <f t="shared" si="17"/>
        <v>1854</v>
      </c>
      <c r="AM40" s="24">
        <v>10849.1</v>
      </c>
      <c r="AN40" s="24">
        <v>15585.62</v>
      </c>
      <c r="AO40" s="24">
        <f t="shared" si="18"/>
        <v>523.3900000000012</v>
      </c>
      <c r="AP40" s="24">
        <f t="shared" si="19"/>
        <v>1637.7400000000016</v>
      </c>
      <c r="AQ40" s="24">
        <v>12546.93</v>
      </c>
      <c r="AR40" s="24">
        <v>15723.32</v>
      </c>
      <c r="AS40" s="24">
        <f t="shared" si="20"/>
        <v>1697.83</v>
      </c>
      <c r="AT40" s="24">
        <f t="shared" si="21"/>
        <v>137.6999999999989</v>
      </c>
      <c r="AU40" s="24">
        <v>13043.38</v>
      </c>
      <c r="AV40" s="24">
        <v>17131.44</v>
      </c>
      <c r="AW40" s="24">
        <f t="shared" si="22"/>
        <v>496.4499999999989</v>
      </c>
      <c r="AX40" s="24">
        <f t="shared" si="23"/>
        <v>1408.119999999999</v>
      </c>
      <c r="AY40" s="24">
        <v>16439.13</v>
      </c>
      <c r="AZ40" s="24">
        <v>0</v>
      </c>
    </row>
    <row r="41" spans="2:52" ht="15">
      <c r="B41" s="25" t="s">
        <v>62</v>
      </c>
      <c r="F41" s="23" t="s">
        <v>63</v>
      </c>
      <c r="G41" s="24">
        <v>12156191.98</v>
      </c>
      <c r="H41" s="24">
        <v>6497000</v>
      </c>
      <c r="I41" s="24">
        <v>954.4</v>
      </c>
      <c r="J41" s="24">
        <v>3446.8</v>
      </c>
      <c r="K41" s="24">
        <v>970332.88</v>
      </c>
      <c r="L41" s="24">
        <v>1078915.79</v>
      </c>
      <c r="M41" s="24">
        <f t="shared" si="4"/>
        <v>969378.48</v>
      </c>
      <c r="N41" s="24">
        <f t="shared" si="5"/>
        <v>1075468.99</v>
      </c>
      <c r="O41" s="24">
        <v>2266999.46</v>
      </c>
      <c r="P41" s="24">
        <v>2387979.45</v>
      </c>
      <c r="Q41" s="24">
        <f t="shared" si="6"/>
        <v>1296666.58</v>
      </c>
      <c r="R41" s="24">
        <f t="shared" si="7"/>
        <v>1309063.6600000001</v>
      </c>
      <c r="S41" s="24">
        <v>3213600.87</v>
      </c>
      <c r="T41" s="24">
        <v>3458969.95</v>
      </c>
      <c r="U41" s="24">
        <f t="shared" si="8"/>
        <v>946601.4100000001</v>
      </c>
      <c r="V41" s="24">
        <f t="shared" si="9"/>
        <v>1070990.5</v>
      </c>
      <c r="W41" s="24">
        <v>4185528.89</v>
      </c>
      <c r="X41" s="24">
        <v>4402094.62</v>
      </c>
      <c r="Y41" s="24">
        <f t="shared" si="10"/>
        <v>971928.02</v>
      </c>
      <c r="Z41" s="24">
        <f t="shared" si="11"/>
        <v>943124.6699999999</v>
      </c>
      <c r="AA41" s="24">
        <v>5301143.45</v>
      </c>
      <c r="AB41" s="24">
        <v>4447560.88</v>
      </c>
      <c r="AC41" s="24">
        <f t="shared" si="12"/>
        <v>1115614.56</v>
      </c>
      <c r="AD41" s="24">
        <f t="shared" si="13"/>
        <v>45466.25999999978</v>
      </c>
      <c r="AE41" s="24">
        <v>6276722.42</v>
      </c>
      <c r="AF41" s="24">
        <v>4505470.08</v>
      </c>
      <c r="AG41" s="24">
        <f t="shared" si="14"/>
        <v>975578.9699999997</v>
      </c>
      <c r="AH41" s="24">
        <f t="shared" si="15"/>
        <v>57909.200000000186</v>
      </c>
      <c r="AI41" s="24">
        <v>7220555.13</v>
      </c>
      <c r="AJ41" s="24">
        <v>4538409.28</v>
      </c>
      <c r="AK41" s="24">
        <f t="shared" si="16"/>
        <v>943832.71</v>
      </c>
      <c r="AL41" s="24">
        <f t="shared" si="17"/>
        <v>32939.200000000186</v>
      </c>
      <c r="AM41" s="24">
        <v>8142729.3</v>
      </c>
      <c r="AN41" s="24">
        <v>4581627.84</v>
      </c>
      <c r="AO41" s="24">
        <f t="shared" si="18"/>
        <v>922174.1699999999</v>
      </c>
      <c r="AP41" s="24">
        <f t="shared" si="19"/>
        <v>43218.55999999959</v>
      </c>
      <c r="AQ41" s="24">
        <v>9082465.91</v>
      </c>
      <c r="AR41" s="24">
        <v>4642175.01</v>
      </c>
      <c r="AS41" s="24">
        <f t="shared" si="20"/>
        <v>939736.6100000003</v>
      </c>
      <c r="AT41" s="24">
        <f t="shared" si="21"/>
        <v>60547.169999999925</v>
      </c>
      <c r="AU41" s="24">
        <v>10033132.51</v>
      </c>
      <c r="AV41" s="24">
        <v>4675880.57</v>
      </c>
      <c r="AW41" s="24">
        <f t="shared" si="22"/>
        <v>950666.5999999996</v>
      </c>
      <c r="AX41" s="24">
        <f t="shared" si="23"/>
        <v>33705.56000000052</v>
      </c>
      <c r="AY41" s="24">
        <v>12156191.98</v>
      </c>
      <c r="AZ41" s="24">
        <v>0</v>
      </c>
    </row>
    <row r="42" spans="2:52" ht="15">
      <c r="B42" s="25" t="s">
        <v>64</v>
      </c>
      <c r="F42" s="23" t="s">
        <v>65</v>
      </c>
      <c r="G42" s="24">
        <v>17401.68</v>
      </c>
      <c r="H42" s="24">
        <v>21000</v>
      </c>
      <c r="I42" s="24">
        <v>0</v>
      </c>
      <c r="J42" s="24">
        <v>0</v>
      </c>
      <c r="K42" s="24">
        <v>0</v>
      </c>
      <c r="L42" s="24">
        <v>0</v>
      </c>
      <c r="M42" s="24">
        <f t="shared" si="4"/>
        <v>0</v>
      </c>
      <c r="N42" s="24">
        <f t="shared" si="5"/>
        <v>0</v>
      </c>
      <c r="O42" s="24">
        <v>0</v>
      </c>
      <c r="P42" s="24">
        <v>2572.52</v>
      </c>
      <c r="Q42" s="24">
        <f t="shared" si="6"/>
        <v>0</v>
      </c>
      <c r="R42" s="24">
        <f t="shared" si="7"/>
        <v>2572.52</v>
      </c>
      <c r="S42" s="24">
        <v>0</v>
      </c>
      <c r="T42" s="24">
        <v>2572.52</v>
      </c>
      <c r="U42" s="24">
        <f t="shared" si="8"/>
        <v>0</v>
      </c>
      <c r="V42" s="24">
        <f t="shared" si="9"/>
        <v>0</v>
      </c>
      <c r="W42" s="24">
        <v>0</v>
      </c>
      <c r="X42" s="24">
        <v>2572.52</v>
      </c>
      <c r="Y42" s="24">
        <f t="shared" si="10"/>
        <v>0</v>
      </c>
      <c r="Z42" s="24">
        <f t="shared" si="11"/>
        <v>0</v>
      </c>
      <c r="AA42" s="24">
        <v>0</v>
      </c>
      <c r="AB42" s="24">
        <v>2572.52</v>
      </c>
      <c r="AC42" s="24">
        <f t="shared" si="12"/>
        <v>0</v>
      </c>
      <c r="AD42" s="24">
        <f t="shared" si="13"/>
        <v>0</v>
      </c>
      <c r="AE42" s="24">
        <v>0</v>
      </c>
      <c r="AF42" s="24">
        <v>5326.52</v>
      </c>
      <c r="AG42" s="24">
        <f t="shared" si="14"/>
        <v>0</v>
      </c>
      <c r="AH42" s="24">
        <f t="shared" si="15"/>
        <v>2754.0000000000005</v>
      </c>
      <c r="AI42" s="24">
        <v>0</v>
      </c>
      <c r="AJ42" s="24">
        <v>5326.52</v>
      </c>
      <c r="AK42" s="24">
        <f t="shared" si="16"/>
        <v>0</v>
      </c>
      <c r="AL42" s="24">
        <f t="shared" si="17"/>
        <v>0</v>
      </c>
      <c r="AM42" s="24">
        <v>0</v>
      </c>
      <c r="AN42" s="24">
        <v>9646.52</v>
      </c>
      <c r="AO42" s="24">
        <f t="shared" si="18"/>
        <v>0</v>
      </c>
      <c r="AP42" s="24">
        <f t="shared" si="19"/>
        <v>4320</v>
      </c>
      <c r="AQ42" s="24">
        <v>0</v>
      </c>
      <c r="AR42" s="24">
        <v>9646.52</v>
      </c>
      <c r="AS42" s="24">
        <f t="shared" si="20"/>
        <v>0</v>
      </c>
      <c r="AT42" s="24">
        <f t="shared" si="21"/>
        <v>0</v>
      </c>
      <c r="AU42" s="24">
        <v>17401.68</v>
      </c>
      <c r="AV42" s="24">
        <v>17437.1</v>
      </c>
      <c r="AW42" s="24">
        <f t="shared" si="22"/>
        <v>17401.68</v>
      </c>
      <c r="AX42" s="24">
        <f t="shared" si="23"/>
        <v>7790.579999999998</v>
      </c>
      <c r="AY42" s="24">
        <v>17401.68</v>
      </c>
      <c r="AZ42" s="24">
        <v>0</v>
      </c>
    </row>
    <row r="43" spans="2:52" ht="15">
      <c r="B43" s="25" t="s">
        <v>66</v>
      </c>
      <c r="F43" s="23" t="s">
        <v>67</v>
      </c>
      <c r="G43" s="24">
        <v>754542.85</v>
      </c>
      <c r="H43" s="24">
        <v>222000</v>
      </c>
      <c r="I43" s="24">
        <v>0</v>
      </c>
      <c r="J43" s="24">
        <v>0</v>
      </c>
      <c r="K43" s="24">
        <v>35793.11</v>
      </c>
      <c r="L43" s="24">
        <v>20818.46</v>
      </c>
      <c r="M43" s="24">
        <f t="shared" si="4"/>
        <v>35793.11</v>
      </c>
      <c r="N43" s="24">
        <f t="shared" si="5"/>
        <v>20818.46</v>
      </c>
      <c r="O43" s="24">
        <v>105379.76</v>
      </c>
      <c r="P43" s="24">
        <v>54687.49</v>
      </c>
      <c r="Q43" s="24">
        <f t="shared" si="6"/>
        <v>69586.65</v>
      </c>
      <c r="R43" s="24">
        <f t="shared" si="7"/>
        <v>33869.03</v>
      </c>
      <c r="S43" s="24">
        <v>140389.92</v>
      </c>
      <c r="T43" s="24">
        <v>87599.7</v>
      </c>
      <c r="U43" s="24">
        <f t="shared" si="8"/>
        <v>35010.16000000002</v>
      </c>
      <c r="V43" s="24">
        <f t="shared" si="9"/>
        <v>32912.21</v>
      </c>
      <c r="W43" s="24">
        <v>167773</v>
      </c>
      <c r="X43" s="24">
        <v>151947.98</v>
      </c>
      <c r="Y43" s="24">
        <f t="shared" si="10"/>
        <v>27383.079999999987</v>
      </c>
      <c r="Z43" s="24">
        <f t="shared" si="11"/>
        <v>64348.28000000001</v>
      </c>
      <c r="AA43" s="24">
        <v>263351.43</v>
      </c>
      <c r="AB43" s="24">
        <v>188972.31</v>
      </c>
      <c r="AC43" s="24">
        <f t="shared" si="12"/>
        <v>95578.43</v>
      </c>
      <c r="AD43" s="24">
        <f t="shared" si="13"/>
        <v>37024.32999999999</v>
      </c>
      <c r="AE43" s="24">
        <v>307910.66</v>
      </c>
      <c r="AF43" s="24">
        <v>209412.86</v>
      </c>
      <c r="AG43" s="24">
        <f t="shared" si="14"/>
        <v>44559.22999999998</v>
      </c>
      <c r="AH43" s="24">
        <f t="shared" si="15"/>
        <v>20440.54999999999</v>
      </c>
      <c r="AI43" s="24">
        <v>398910.97</v>
      </c>
      <c r="AJ43" s="24">
        <v>224533.62</v>
      </c>
      <c r="AK43" s="24">
        <f t="shared" si="16"/>
        <v>91000.31</v>
      </c>
      <c r="AL43" s="24">
        <f t="shared" si="17"/>
        <v>15120.76000000001</v>
      </c>
      <c r="AM43" s="24">
        <v>443711.91</v>
      </c>
      <c r="AN43" s="24">
        <v>248883.62</v>
      </c>
      <c r="AO43" s="24">
        <f t="shared" si="18"/>
        <v>44800.94</v>
      </c>
      <c r="AP43" s="24">
        <f t="shared" si="19"/>
        <v>24350</v>
      </c>
      <c r="AQ43" s="24">
        <v>499318.04</v>
      </c>
      <c r="AR43" s="24">
        <v>334669.69</v>
      </c>
      <c r="AS43" s="24">
        <f t="shared" si="20"/>
        <v>55606.130000000005</v>
      </c>
      <c r="AT43" s="24">
        <f t="shared" si="21"/>
        <v>85786.07</v>
      </c>
      <c r="AU43" s="24">
        <v>568027.81</v>
      </c>
      <c r="AV43" s="24">
        <v>356589.71</v>
      </c>
      <c r="AW43" s="24">
        <f t="shared" si="22"/>
        <v>68709.77000000008</v>
      </c>
      <c r="AX43" s="24">
        <f t="shared" si="23"/>
        <v>21920.02000000002</v>
      </c>
      <c r="AY43" s="24">
        <v>754542.85</v>
      </c>
      <c r="AZ43" s="24">
        <v>0</v>
      </c>
    </row>
    <row r="44" spans="2:52" ht="15">
      <c r="B44" s="25" t="s">
        <v>68</v>
      </c>
      <c r="F44" s="23" t="s">
        <v>69</v>
      </c>
      <c r="G44" s="24">
        <v>120086.18</v>
      </c>
      <c r="H44" s="24">
        <v>198000</v>
      </c>
      <c r="I44" s="24">
        <v>0</v>
      </c>
      <c r="J44" s="24">
        <v>0</v>
      </c>
      <c r="K44" s="24">
        <v>3286.3</v>
      </c>
      <c r="L44" s="24">
        <v>31913.1</v>
      </c>
      <c r="M44" s="24">
        <f t="shared" si="4"/>
        <v>3286.3</v>
      </c>
      <c r="N44" s="24">
        <f t="shared" si="5"/>
        <v>31913.1</v>
      </c>
      <c r="O44" s="24">
        <v>3286.3</v>
      </c>
      <c r="P44" s="24">
        <v>31913.1</v>
      </c>
      <c r="Q44" s="24">
        <f t="shared" si="6"/>
        <v>0</v>
      </c>
      <c r="R44" s="24">
        <f t="shared" si="7"/>
        <v>0</v>
      </c>
      <c r="S44" s="24">
        <v>4702.3</v>
      </c>
      <c r="T44" s="24">
        <v>70844.84</v>
      </c>
      <c r="U44" s="24">
        <f t="shared" si="8"/>
        <v>1416</v>
      </c>
      <c r="V44" s="24">
        <f t="shared" si="9"/>
        <v>38931.74</v>
      </c>
      <c r="W44" s="24">
        <v>45902</v>
      </c>
      <c r="X44" s="24">
        <v>70844.84</v>
      </c>
      <c r="Y44" s="24">
        <f t="shared" si="10"/>
        <v>41199.7</v>
      </c>
      <c r="Z44" s="24">
        <f t="shared" si="11"/>
        <v>0</v>
      </c>
      <c r="AA44" s="24">
        <v>54870</v>
      </c>
      <c r="AB44" s="24">
        <v>70844.84</v>
      </c>
      <c r="AC44" s="24">
        <f t="shared" si="12"/>
        <v>8968</v>
      </c>
      <c r="AD44" s="24">
        <f t="shared" si="13"/>
        <v>0</v>
      </c>
      <c r="AE44" s="24">
        <v>54870</v>
      </c>
      <c r="AF44" s="24">
        <v>85741.25</v>
      </c>
      <c r="AG44" s="24">
        <f t="shared" si="14"/>
        <v>0</v>
      </c>
      <c r="AH44" s="24">
        <f t="shared" si="15"/>
        <v>14896.410000000003</v>
      </c>
      <c r="AI44" s="24">
        <v>54870</v>
      </c>
      <c r="AJ44" s="24">
        <v>90965.11</v>
      </c>
      <c r="AK44" s="24">
        <f t="shared" si="16"/>
        <v>0</v>
      </c>
      <c r="AL44" s="24">
        <f t="shared" si="17"/>
        <v>5223.860000000001</v>
      </c>
      <c r="AM44" s="24">
        <v>57914.4</v>
      </c>
      <c r="AN44" s="24">
        <v>90965.11</v>
      </c>
      <c r="AO44" s="24">
        <f t="shared" si="18"/>
        <v>3044.4000000000015</v>
      </c>
      <c r="AP44" s="24">
        <f t="shared" si="19"/>
        <v>0</v>
      </c>
      <c r="AQ44" s="24">
        <v>64083.44</v>
      </c>
      <c r="AR44" s="24">
        <v>126881.36</v>
      </c>
      <c r="AS44" s="24">
        <f t="shared" si="20"/>
        <v>6169.040000000001</v>
      </c>
      <c r="AT44" s="24">
        <f t="shared" si="21"/>
        <v>35916.25</v>
      </c>
      <c r="AU44" s="24">
        <v>70940.42</v>
      </c>
      <c r="AV44" s="24">
        <v>128715.08</v>
      </c>
      <c r="AW44" s="24">
        <f t="shared" si="22"/>
        <v>6856.979999999996</v>
      </c>
      <c r="AX44" s="24">
        <f t="shared" si="23"/>
        <v>1833.7200000000012</v>
      </c>
      <c r="AY44" s="24">
        <v>120086.18</v>
      </c>
      <c r="AZ44" s="24">
        <v>0</v>
      </c>
    </row>
    <row r="45" spans="2:52" ht="15">
      <c r="B45" s="25" t="s">
        <v>70</v>
      </c>
      <c r="F45" s="23" t="s">
        <v>71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f t="shared" si="4"/>
        <v>0</v>
      </c>
      <c r="N45" s="24">
        <f t="shared" si="5"/>
        <v>0</v>
      </c>
      <c r="O45" s="24">
        <v>0</v>
      </c>
      <c r="P45" s="24">
        <v>0</v>
      </c>
      <c r="Q45" s="24">
        <f t="shared" si="6"/>
        <v>0</v>
      </c>
      <c r="R45" s="24">
        <f t="shared" si="7"/>
        <v>0</v>
      </c>
      <c r="S45" s="24">
        <v>0</v>
      </c>
      <c r="T45" s="24">
        <v>0</v>
      </c>
      <c r="U45" s="24">
        <f t="shared" si="8"/>
        <v>0</v>
      </c>
      <c r="V45" s="24">
        <f t="shared" si="9"/>
        <v>0</v>
      </c>
      <c r="W45" s="24">
        <v>0</v>
      </c>
      <c r="X45" s="24">
        <v>0</v>
      </c>
      <c r="Y45" s="24">
        <f t="shared" si="10"/>
        <v>0</v>
      </c>
      <c r="Z45" s="24">
        <f t="shared" si="11"/>
        <v>0</v>
      </c>
      <c r="AA45" s="24">
        <v>0</v>
      </c>
      <c r="AB45" s="24">
        <v>0</v>
      </c>
      <c r="AC45" s="24">
        <f t="shared" si="12"/>
        <v>0</v>
      </c>
      <c r="AD45" s="24">
        <f t="shared" si="13"/>
        <v>0</v>
      </c>
      <c r="AE45" s="24">
        <v>0</v>
      </c>
      <c r="AF45" s="24">
        <v>0</v>
      </c>
      <c r="AG45" s="24">
        <f t="shared" si="14"/>
        <v>0</v>
      </c>
      <c r="AH45" s="24">
        <f t="shared" si="15"/>
        <v>0</v>
      </c>
      <c r="AI45" s="24">
        <v>0</v>
      </c>
      <c r="AJ45" s="24">
        <v>0</v>
      </c>
      <c r="AK45" s="24">
        <f t="shared" si="16"/>
        <v>0</v>
      </c>
      <c r="AL45" s="24">
        <f t="shared" si="17"/>
        <v>0</v>
      </c>
      <c r="AM45" s="24">
        <v>0</v>
      </c>
      <c r="AN45" s="24">
        <v>0</v>
      </c>
      <c r="AO45" s="24">
        <f t="shared" si="18"/>
        <v>0</v>
      </c>
      <c r="AP45" s="24">
        <f t="shared" si="19"/>
        <v>0</v>
      </c>
      <c r="AQ45" s="24">
        <v>0</v>
      </c>
      <c r="AR45" s="24">
        <v>0</v>
      </c>
      <c r="AS45" s="24">
        <f t="shared" si="20"/>
        <v>0</v>
      </c>
      <c r="AT45" s="24">
        <f t="shared" si="21"/>
        <v>0</v>
      </c>
      <c r="AU45" s="24">
        <v>0</v>
      </c>
      <c r="AV45" s="24">
        <v>0</v>
      </c>
      <c r="AW45" s="24">
        <f t="shared" si="22"/>
        <v>0</v>
      </c>
      <c r="AX45" s="24">
        <f t="shared" si="23"/>
        <v>0</v>
      </c>
      <c r="AY45" s="24">
        <v>0</v>
      </c>
      <c r="AZ45" s="24">
        <v>0</v>
      </c>
    </row>
    <row r="46" spans="2:52" ht="15">
      <c r="B46" s="25" t="s">
        <v>72</v>
      </c>
      <c r="F46" s="22" t="s">
        <v>73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f t="shared" si="4"/>
        <v>0</v>
      </c>
      <c r="N46" s="30">
        <f t="shared" si="5"/>
        <v>0</v>
      </c>
      <c r="O46" s="30">
        <v>0</v>
      </c>
      <c r="P46" s="30">
        <v>0</v>
      </c>
      <c r="Q46" s="30">
        <f t="shared" si="6"/>
        <v>0</v>
      </c>
      <c r="R46" s="30">
        <f t="shared" si="7"/>
        <v>0</v>
      </c>
      <c r="S46" s="30">
        <v>0</v>
      </c>
      <c r="T46" s="30">
        <v>0</v>
      </c>
      <c r="U46" s="30">
        <f t="shared" si="8"/>
        <v>0</v>
      </c>
      <c r="V46" s="30">
        <f t="shared" si="9"/>
        <v>0</v>
      </c>
      <c r="W46" s="30">
        <v>0</v>
      </c>
      <c r="X46" s="30">
        <v>0</v>
      </c>
      <c r="Y46" s="30">
        <f t="shared" si="10"/>
        <v>0</v>
      </c>
      <c r="Z46" s="30">
        <f t="shared" si="11"/>
        <v>0</v>
      </c>
      <c r="AA46" s="30">
        <v>0</v>
      </c>
      <c r="AB46" s="30">
        <v>0</v>
      </c>
      <c r="AC46" s="30">
        <f t="shared" si="12"/>
        <v>0</v>
      </c>
      <c r="AD46" s="30">
        <f t="shared" si="13"/>
        <v>0</v>
      </c>
      <c r="AE46" s="30">
        <v>0</v>
      </c>
      <c r="AF46" s="30">
        <v>0</v>
      </c>
      <c r="AG46" s="30">
        <f t="shared" si="14"/>
        <v>0</v>
      </c>
      <c r="AH46" s="30">
        <f t="shared" si="15"/>
        <v>0</v>
      </c>
      <c r="AI46" s="30">
        <v>0</v>
      </c>
      <c r="AJ46" s="30">
        <v>0</v>
      </c>
      <c r="AK46" s="30">
        <f t="shared" si="16"/>
        <v>0</v>
      </c>
      <c r="AL46" s="30">
        <f t="shared" si="17"/>
        <v>0</v>
      </c>
      <c r="AM46" s="30">
        <v>0</v>
      </c>
      <c r="AN46" s="30">
        <v>0</v>
      </c>
      <c r="AO46" s="30">
        <f t="shared" si="18"/>
        <v>0</v>
      </c>
      <c r="AP46" s="30">
        <f t="shared" si="19"/>
        <v>0</v>
      </c>
      <c r="AQ46" s="30">
        <v>0</v>
      </c>
      <c r="AR46" s="30">
        <v>0</v>
      </c>
      <c r="AS46" s="30">
        <f t="shared" si="20"/>
        <v>0</v>
      </c>
      <c r="AT46" s="30">
        <f t="shared" si="21"/>
        <v>0</v>
      </c>
      <c r="AU46" s="30">
        <v>0</v>
      </c>
      <c r="AV46" s="30">
        <v>0</v>
      </c>
      <c r="AW46" s="30">
        <f t="shared" si="22"/>
        <v>0</v>
      </c>
      <c r="AX46" s="30">
        <f t="shared" si="23"/>
        <v>0</v>
      </c>
      <c r="AY46" s="30">
        <v>0</v>
      </c>
      <c r="AZ46" s="30">
        <v>0</v>
      </c>
    </row>
    <row r="47" spans="2:52" ht="15">
      <c r="B47" s="25" t="s">
        <v>74</v>
      </c>
      <c r="F47" s="23" t="s">
        <v>75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f t="shared" si="4"/>
        <v>0</v>
      </c>
      <c r="N47" s="24">
        <f t="shared" si="5"/>
        <v>0</v>
      </c>
      <c r="O47" s="24">
        <v>0</v>
      </c>
      <c r="P47" s="24">
        <v>0</v>
      </c>
      <c r="Q47" s="24">
        <f t="shared" si="6"/>
        <v>0</v>
      </c>
      <c r="R47" s="24">
        <f t="shared" si="7"/>
        <v>0</v>
      </c>
      <c r="S47" s="24">
        <v>0</v>
      </c>
      <c r="T47" s="24">
        <v>0</v>
      </c>
      <c r="U47" s="24">
        <f t="shared" si="8"/>
        <v>0</v>
      </c>
      <c r="V47" s="24">
        <f t="shared" si="9"/>
        <v>0</v>
      </c>
      <c r="W47" s="24">
        <v>0</v>
      </c>
      <c r="X47" s="24">
        <v>0</v>
      </c>
      <c r="Y47" s="24">
        <f t="shared" si="10"/>
        <v>0</v>
      </c>
      <c r="Z47" s="24">
        <f t="shared" si="11"/>
        <v>0</v>
      </c>
      <c r="AA47" s="24">
        <v>0</v>
      </c>
      <c r="AB47" s="24">
        <v>0</v>
      </c>
      <c r="AC47" s="24">
        <f t="shared" si="12"/>
        <v>0</v>
      </c>
      <c r="AD47" s="24">
        <f t="shared" si="13"/>
        <v>0</v>
      </c>
      <c r="AE47" s="24">
        <v>0</v>
      </c>
      <c r="AF47" s="24">
        <v>0</v>
      </c>
      <c r="AG47" s="24">
        <f t="shared" si="14"/>
        <v>0</v>
      </c>
      <c r="AH47" s="24">
        <f t="shared" si="15"/>
        <v>0</v>
      </c>
      <c r="AI47" s="24">
        <v>0</v>
      </c>
      <c r="AJ47" s="24">
        <v>0</v>
      </c>
      <c r="AK47" s="24">
        <f t="shared" si="16"/>
        <v>0</v>
      </c>
      <c r="AL47" s="24">
        <f t="shared" si="17"/>
        <v>0</v>
      </c>
      <c r="AM47" s="24">
        <v>0</v>
      </c>
      <c r="AN47" s="24">
        <v>0</v>
      </c>
      <c r="AO47" s="24">
        <f t="shared" si="18"/>
        <v>0</v>
      </c>
      <c r="AP47" s="24">
        <f t="shared" si="19"/>
        <v>0</v>
      </c>
      <c r="AQ47" s="24">
        <v>0</v>
      </c>
      <c r="AR47" s="24">
        <v>0</v>
      </c>
      <c r="AS47" s="24">
        <f t="shared" si="20"/>
        <v>0</v>
      </c>
      <c r="AT47" s="24">
        <f t="shared" si="21"/>
        <v>0</v>
      </c>
      <c r="AU47" s="24">
        <v>0</v>
      </c>
      <c r="AV47" s="24">
        <v>0</v>
      </c>
      <c r="AW47" s="24">
        <f t="shared" si="22"/>
        <v>0</v>
      </c>
      <c r="AX47" s="24">
        <f t="shared" si="23"/>
        <v>0</v>
      </c>
      <c r="AY47" s="24">
        <v>0</v>
      </c>
      <c r="AZ47" s="24">
        <v>0</v>
      </c>
    </row>
    <row r="48" spans="2:52" ht="15">
      <c r="B48" s="25" t="s">
        <v>76</v>
      </c>
      <c r="F48" s="23" t="s">
        <v>77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f t="shared" si="4"/>
        <v>0</v>
      </c>
      <c r="N48" s="24">
        <f t="shared" si="5"/>
        <v>0</v>
      </c>
      <c r="O48" s="24">
        <v>0</v>
      </c>
      <c r="P48" s="24">
        <v>0</v>
      </c>
      <c r="Q48" s="24">
        <f t="shared" si="6"/>
        <v>0</v>
      </c>
      <c r="R48" s="24">
        <f t="shared" si="7"/>
        <v>0</v>
      </c>
      <c r="S48" s="24">
        <v>0</v>
      </c>
      <c r="T48" s="24">
        <v>0</v>
      </c>
      <c r="U48" s="24">
        <f t="shared" si="8"/>
        <v>0</v>
      </c>
      <c r="V48" s="24">
        <f t="shared" si="9"/>
        <v>0</v>
      </c>
      <c r="W48" s="24">
        <v>0</v>
      </c>
      <c r="X48" s="24">
        <v>0</v>
      </c>
      <c r="Y48" s="24">
        <f t="shared" si="10"/>
        <v>0</v>
      </c>
      <c r="Z48" s="24">
        <f t="shared" si="11"/>
        <v>0</v>
      </c>
      <c r="AA48" s="24">
        <v>0</v>
      </c>
      <c r="AB48" s="24">
        <v>0</v>
      </c>
      <c r="AC48" s="24">
        <f t="shared" si="12"/>
        <v>0</v>
      </c>
      <c r="AD48" s="24">
        <f t="shared" si="13"/>
        <v>0</v>
      </c>
      <c r="AE48" s="24">
        <v>0</v>
      </c>
      <c r="AF48" s="24">
        <v>0</v>
      </c>
      <c r="AG48" s="24">
        <f t="shared" si="14"/>
        <v>0</v>
      </c>
      <c r="AH48" s="24">
        <f t="shared" si="15"/>
        <v>0</v>
      </c>
      <c r="AI48" s="24">
        <v>0</v>
      </c>
      <c r="AJ48" s="24">
        <v>0</v>
      </c>
      <c r="AK48" s="24">
        <f t="shared" si="16"/>
        <v>0</v>
      </c>
      <c r="AL48" s="24">
        <f t="shared" si="17"/>
        <v>0</v>
      </c>
      <c r="AM48" s="24">
        <v>0</v>
      </c>
      <c r="AN48" s="24">
        <v>0</v>
      </c>
      <c r="AO48" s="24">
        <f t="shared" si="18"/>
        <v>0</v>
      </c>
      <c r="AP48" s="24">
        <f t="shared" si="19"/>
        <v>0</v>
      </c>
      <c r="AQ48" s="24">
        <v>0</v>
      </c>
      <c r="AR48" s="24">
        <v>0</v>
      </c>
      <c r="AS48" s="24">
        <f t="shared" si="20"/>
        <v>0</v>
      </c>
      <c r="AT48" s="24">
        <f t="shared" si="21"/>
        <v>0</v>
      </c>
      <c r="AU48" s="24">
        <v>0</v>
      </c>
      <c r="AV48" s="24">
        <v>0</v>
      </c>
      <c r="AW48" s="24">
        <f t="shared" si="22"/>
        <v>0</v>
      </c>
      <c r="AX48" s="24">
        <f t="shared" si="23"/>
        <v>0</v>
      </c>
      <c r="AY48" s="24">
        <v>0</v>
      </c>
      <c r="AZ48" s="24">
        <v>0</v>
      </c>
    </row>
    <row r="49" spans="2:52" ht="15">
      <c r="B49" s="25" t="s">
        <v>78</v>
      </c>
      <c r="F49" s="23" t="s">
        <v>79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f t="shared" si="4"/>
        <v>0</v>
      </c>
      <c r="N49" s="24">
        <f t="shared" si="5"/>
        <v>0</v>
      </c>
      <c r="O49" s="24">
        <v>0</v>
      </c>
      <c r="P49" s="24">
        <v>0</v>
      </c>
      <c r="Q49" s="24">
        <f t="shared" si="6"/>
        <v>0</v>
      </c>
      <c r="R49" s="24">
        <f t="shared" si="7"/>
        <v>0</v>
      </c>
      <c r="S49" s="24">
        <v>0</v>
      </c>
      <c r="T49" s="24">
        <v>0</v>
      </c>
      <c r="U49" s="24">
        <f t="shared" si="8"/>
        <v>0</v>
      </c>
      <c r="V49" s="24">
        <f t="shared" si="9"/>
        <v>0</v>
      </c>
      <c r="W49" s="24">
        <v>0</v>
      </c>
      <c r="X49" s="24">
        <v>0</v>
      </c>
      <c r="Y49" s="24">
        <f t="shared" si="10"/>
        <v>0</v>
      </c>
      <c r="Z49" s="24">
        <f t="shared" si="11"/>
        <v>0</v>
      </c>
      <c r="AA49" s="24">
        <v>0</v>
      </c>
      <c r="AB49" s="24">
        <v>0</v>
      </c>
      <c r="AC49" s="24">
        <f t="shared" si="12"/>
        <v>0</v>
      </c>
      <c r="AD49" s="24">
        <f t="shared" si="13"/>
        <v>0</v>
      </c>
      <c r="AE49" s="24">
        <v>0</v>
      </c>
      <c r="AF49" s="24">
        <v>0</v>
      </c>
      <c r="AG49" s="24">
        <f t="shared" si="14"/>
        <v>0</v>
      </c>
      <c r="AH49" s="24">
        <f t="shared" si="15"/>
        <v>0</v>
      </c>
      <c r="AI49" s="24">
        <v>0</v>
      </c>
      <c r="AJ49" s="24">
        <v>0</v>
      </c>
      <c r="AK49" s="24">
        <f t="shared" si="16"/>
        <v>0</v>
      </c>
      <c r="AL49" s="24">
        <f t="shared" si="17"/>
        <v>0</v>
      </c>
      <c r="AM49" s="24">
        <v>0</v>
      </c>
      <c r="AN49" s="24">
        <v>0</v>
      </c>
      <c r="AO49" s="24">
        <f t="shared" si="18"/>
        <v>0</v>
      </c>
      <c r="AP49" s="24">
        <f t="shared" si="19"/>
        <v>0</v>
      </c>
      <c r="AQ49" s="24">
        <v>0</v>
      </c>
      <c r="AR49" s="24">
        <v>0</v>
      </c>
      <c r="AS49" s="24">
        <f t="shared" si="20"/>
        <v>0</v>
      </c>
      <c r="AT49" s="24">
        <f t="shared" si="21"/>
        <v>0</v>
      </c>
      <c r="AU49" s="24">
        <v>0</v>
      </c>
      <c r="AV49" s="24">
        <v>0</v>
      </c>
      <c r="AW49" s="24">
        <f t="shared" si="22"/>
        <v>0</v>
      </c>
      <c r="AX49" s="24">
        <f t="shared" si="23"/>
        <v>0</v>
      </c>
      <c r="AY49" s="24">
        <v>0</v>
      </c>
      <c r="AZ49" s="24">
        <v>0</v>
      </c>
    </row>
    <row r="50" spans="2:52" ht="15">
      <c r="B50" s="25" t="s">
        <v>80</v>
      </c>
      <c r="F50" s="23" t="s">
        <v>81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f t="shared" si="4"/>
        <v>0</v>
      </c>
      <c r="N50" s="24">
        <f t="shared" si="5"/>
        <v>0</v>
      </c>
      <c r="O50" s="24">
        <v>0</v>
      </c>
      <c r="P50" s="24">
        <v>0</v>
      </c>
      <c r="Q50" s="24">
        <f t="shared" si="6"/>
        <v>0</v>
      </c>
      <c r="R50" s="24">
        <f t="shared" si="7"/>
        <v>0</v>
      </c>
      <c r="S50" s="24">
        <v>0</v>
      </c>
      <c r="T50" s="24">
        <v>0</v>
      </c>
      <c r="U50" s="24">
        <f t="shared" si="8"/>
        <v>0</v>
      </c>
      <c r="V50" s="24">
        <f t="shared" si="9"/>
        <v>0</v>
      </c>
      <c r="W50" s="24">
        <v>0</v>
      </c>
      <c r="X50" s="24">
        <v>0</v>
      </c>
      <c r="Y50" s="24">
        <f t="shared" si="10"/>
        <v>0</v>
      </c>
      <c r="Z50" s="24">
        <f t="shared" si="11"/>
        <v>0</v>
      </c>
      <c r="AA50" s="24">
        <v>0</v>
      </c>
      <c r="AB50" s="24">
        <v>0</v>
      </c>
      <c r="AC50" s="24">
        <f t="shared" si="12"/>
        <v>0</v>
      </c>
      <c r="AD50" s="24">
        <f t="shared" si="13"/>
        <v>0</v>
      </c>
      <c r="AE50" s="24">
        <v>0</v>
      </c>
      <c r="AF50" s="24">
        <v>0</v>
      </c>
      <c r="AG50" s="24">
        <f t="shared" si="14"/>
        <v>0</v>
      </c>
      <c r="AH50" s="24">
        <f t="shared" si="15"/>
        <v>0</v>
      </c>
      <c r="AI50" s="24">
        <v>0</v>
      </c>
      <c r="AJ50" s="24">
        <v>0</v>
      </c>
      <c r="AK50" s="24">
        <f t="shared" si="16"/>
        <v>0</v>
      </c>
      <c r="AL50" s="24">
        <f t="shared" si="17"/>
        <v>0</v>
      </c>
      <c r="AM50" s="24">
        <v>0</v>
      </c>
      <c r="AN50" s="24">
        <v>0</v>
      </c>
      <c r="AO50" s="24">
        <f t="shared" si="18"/>
        <v>0</v>
      </c>
      <c r="AP50" s="24">
        <f t="shared" si="19"/>
        <v>0</v>
      </c>
      <c r="AQ50" s="24">
        <v>0</v>
      </c>
      <c r="AR50" s="24">
        <v>0</v>
      </c>
      <c r="AS50" s="24">
        <f t="shared" si="20"/>
        <v>0</v>
      </c>
      <c r="AT50" s="24">
        <f t="shared" si="21"/>
        <v>0</v>
      </c>
      <c r="AU50" s="24">
        <v>0</v>
      </c>
      <c r="AV50" s="24">
        <v>0</v>
      </c>
      <c r="AW50" s="24">
        <f t="shared" si="22"/>
        <v>0</v>
      </c>
      <c r="AX50" s="24">
        <f t="shared" si="23"/>
        <v>0</v>
      </c>
      <c r="AY50" s="24">
        <v>0</v>
      </c>
      <c r="AZ50" s="24">
        <v>0</v>
      </c>
    </row>
    <row r="51" spans="2:52" ht="15">
      <c r="B51" s="25" t="s">
        <v>82</v>
      </c>
      <c r="F51" s="23" t="s">
        <v>83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f t="shared" si="4"/>
        <v>0</v>
      </c>
      <c r="N51" s="24">
        <f t="shared" si="5"/>
        <v>0</v>
      </c>
      <c r="O51" s="24">
        <v>0</v>
      </c>
      <c r="P51" s="24">
        <v>0</v>
      </c>
      <c r="Q51" s="24">
        <f t="shared" si="6"/>
        <v>0</v>
      </c>
      <c r="R51" s="24">
        <f t="shared" si="7"/>
        <v>0</v>
      </c>
      <c r="S51" s="24">
        <v>0</v>
      </c>
      <c r="T51" s="24">
        <v>0</v>
      </c>
      <c r="U51" s="24">
        <f t="shared" si="8"/>
        <v>0</v>
      </c>
      <c r="V51" s="24">
        <f t="shared" si="9"/>
        <v>0</v>
      </c>
      <c r="W51" s="24">
        <v>0</v>
      </c>
      <c r="X51" s="24">
        <v>0</v>
      </c>
      <c r="Y51" s="24">
        <f t="shared" si="10"/>
        <v>0</v>
      </c>
      <c r="Z51" s="24">
        <f t="shared" si="11"/>
        <v>0</v>
      </c>
      <c r="AA51" s="24">
        <v>0</v>
      </c>
      <c r="AB51" s="24">
        <v>0</v>
      </c>
      <c r="AC51" s="24">
        <f t="shared" si="12"/>
        <v>0</v>
      </c>
      <c r="AD51" s="24">
        <f t="shared" si="13"/>
        <v>0</v>
      </c>
      <c r="AE51" s="24">
        <v>0</v>
      </c>
      <c r="AF51" s="24">
        <v>0</v>
      </c>
      <c r="AG51" s="24">
        <f t="shared" si="14"/>
        <v>0</v>
      </c>
      <c r="AH51" s="24">
        <f t="shared" si="15"/>
        <v>0</v>
      </c>
      <c r="AI51" s="24">
        <v>0</v>
      </c>
      <c r="AJ51" s="24">
        <v>0</v>
      </c>
      <c r="AK51" s="24">
        <f t="shared" si="16"/>
        <v>0</v>
      </c>
      <c r="AL51" s="24">
        <f t="shared" si="17"/>
        <v>0</v>
      </c>
      <c r="AM51" s="24">
        <v>0</v>
      </c>
      <c r="AN51" s="24">
        <v>0</v>
      </c>
      <c r="AO51" s="24">
        <f t="shared" si="18"/>
        <v>0</v>
      </c>
      <c r="AP51" s="24">
        <f t="shared" si="19"/>
        <v>0</v>
      </c>
      <c r="AQ51" s="24">
        <v>0</v>
      </c>
      <c r="AR51" s="24">
        <v>0</v>
      </c>
      <c r="AS51" s="24">
        <f t="shared" si="20"/>
        <v>0</v>
      </c>
      <c r="AT51" s="24">
        <f t="shared" si="21"/>
        <v>0</v>
      </c>
      <c r="AU51" s="24">
        <v>0</v>
      </c>
      <c r="AV51" s="24">
        <v>0</v>
      </c>
      <c r="AW51" s="24">
        <f t="shared" si="22"/>
        <v>0</v>
      </c>
      <c r="AX51" s="24">
        <f t="shared" si="23"/>
        <v>0</v>
      </c>
      <c r="AY51" s="24">
        <v>0</v>
      </c>
      <c r="AZ51" s="24">
        <v>0</v>
      </c>
    </row>
    <row r="52" spans="2:52" ht="15">
      <c r="B52" s="25" t="s">
        <v>84</v>
      </c>
      <c r="F52" s="22" t="s">
        <v>85</v>
      </c>
      <c r="G52" s="30">
        <v>574468.18</v>
      </c>
      <c r="H52" s="30">
        <v>1209000</v>
      </c>
      <c r="I52" s="30">
        <v>0</v>
      </c>
      <c r="J52" s="30">
        <v>0</v>
      </c>
      <c r="K52" s="30">
        <v>88879.01</v>
      </c>
      <c r="L52" s="30">
        <v>117530.68</v>
      </c>
      <c r="M52" s="30">
        <f t="shared" si="4"/>
        <v>88879.01</v>
      </c>
      <c r="N52" s="30">
        <f t="shared" si="5"/>
        <v>117530.68</v>
      </c>
      <c r="O52" s="30">
        <v>177652.02</v>
      </c>
      <c r="P52" s="30">
        <v>225881.11</v>
      </c>
      <c r="Q52" s="30">
        <f t="shared" si="6"/>
        <v>88773.01</v>
      </c>
      <c r="R52" s="30">
        <f t="shared" si="7"/>
        <v>108350.43</v>
      </c>
      <c r="S52" s="30">
        <v>264690.15</v>
      </c>
      <c r="T52" s="30">
        <v>335126.72</v>
      </c>
      <c r="U52" s="30">
        <f t="shared" si="8"/>
        <v>87038.13000000003</v>
      </c>
      <c r="V52" s="30">
        <f t="shared" si="9"/>
        <v>109245.60999999999</v>
      </c>
      <c r="W52" s="30">
        <v>351328.14</v>
      </c>
      <c r="X52" s="30">
        <v>448510.47</v>
      </c>
      <c r="Y52" s="30">
        <f t="shared" si="10"/>
        <v>86637.98999999999</v>
      </c>
      <c r="Z52" s="30">
        <f t="shared" si="11"/>
        <v>113383.75</v>
      </c>
      <c r="AA52" s="30">
        <v>435128.14</v>
      </c>
      <c r="AB52" s="30">
        <v>548843.47</v>
      </c>
      <c r="AC52" s="30">
        <f t="shared" si="12"/>
        <v>83800</v>
      </c>
      <c r="AD52" s="30">
        <f t="shared" si="13"/>
        <v>100333</v>
      </c>
      <c r="AE52" s="30">
        <v>526582.94</v>
      </c>
      <c r="AF52" s="30">
        <v>649176.47</v>
      </c>
      <c r="AG52" s="30">
        <f t="shared" si="14"/>
        <v>91454.79999999993</v>
      </c>
      <c r="AH52" s="30">
        <f t="shared" si="15"/>
        <v>100333</v>
      </c>
      <c r="AI52" s="30">
        <v>548097</v>
      </c>
      <c r="AJ52" s="30">
        <v>660772.63</v>
      </c>
      <c r="AK52" s="30">
        <f t="shared" si="16"/>
        <v>21514.060000000056</v>
      </c>
      <c r="AL52" s="30">
        <f t="shared" si="17"/>
        <v>11596.160000000033</v>
      </c>
      <c r="AM52" s="30">
        <v>548097</v>
      </c>
      <c r="AN52" s="30">
        <v>666815.51</v>
      </c>
      <c r="AO52" s="30">
        <f t="shared" si="18"/>
        <v>0</v>
      </c>
      <c r="AP52" s="30">
        <f t="shared" si="19"/>
        <v>6042.880000000005</v>
      </c>
      <c r="AQ52" s="30">
        <v>561029.8</v>
      </c>
      <c r="AR52" s="30">
        <v>675632.32</v>
      </c>
      <c r="AS52" s="30">
        <f t="shared" si="20"/>
        <v>12932.800000000047</v>
      </c>
      <c r="AT52" s="30">
        <f t="shared" si="21"/>
        <v>8816.80999999994</v>
      </c>
      <c r="AU52" s="30">
        <v>565032.2</v>
      </c>
      <c r="AV52" s="30">
        <v>686631.17</v>
      </c>
      <c r="AW52" s="30">
        <f t="shared" si="22"/>
        <v>4002.399999999907</v>
      </c>
      <c r="AX52" s="30">
        <f t="shared" si="23"/>
        <v>10998.850000000093</v>
      </c>
      <c r="AY52" s="30">
        <v>574468.18</v>
      </c>
      <c r="AZ52" s="30">
        <v>0</v>
      </c>
    </row>
    <row r="53" spans="2:52" ht="15">
      <c r="B53" s="25" t="s">
        <v>86</v>
      </c>
      <c r="F53" s="23" t="s">
        <v>87</v>
      </c>
      <c r="G53" s="24">
        <v>502800</v>
      </c>
      <c r="H53" s="24">
        <v>903000</v>
      </c>
      <c r="I53" s="24">
        <v>0</v>
      </c>
      <c r="J53" s="24">
        <v>0</v>
      </c>
      <c r="K53" s="24">
        <v>83800</v>
      </c>
      <c r="L53" s="24">
        <v>100335</v>
      </c>
      <c r="M53" s="24">
        <f t="shared" si="4"/>
        <v>83800</v>
      </c>
      <c r="N53" s="24">
        <f t="shared" si="5"/>
        <v>100335</v>
      </c>
      <c r="O53" s="24">
        <v>167600</v>
      </c>
      <c r="P53" s="24">
        <v>200668</v>
      </c>
      <c r="Q53" s="24">
        <f t="shared" si="6"/>
        <v>83800</v>
      </c>
      <c r="R53" s="24">
        <f t="shared" si="7"/>
        <v>100333</v>
      </c>
      <c r="S53" s="24">
        <v>251400</v>
      </c>
      <c r="T53" s="24">
        <v>301001</v>
      </c>
      <c r="U53" s="24">
        <f t="shared" si="8"/>
        <v>83800</v>
      </c>
      <c r="V53" s="24">
        <f t="shared" si="9"/>
        <v>100333</v>
      </c>
      <c r="W53" s="24">
        <v>335200</v>
      </c>
      <c r="X53" s="24">
        <v>401334</v>
      </c>
      <c r="Y53" s="24">
        <f t="shared" si="10"/>
        <v>83800</v>
      </c>
      <c r="Z53" s="24">
        <f t="shared" si="11"/>
        <v>100333</v>
      </c>
      <c r="AA53" s="24">
        <v>419000</v>
      </c>
      <c r="AB53" s="24">
        <v>501667</v>
      </c>
      <c r="AC53" s="24">
        <f t="shared" si="12"/>
        <v>83800</v>
      </c>
      <c r="AD53" s="24">
        <f t="shared" si="13"/>
        <v>100333</v>
      </c>
      <c r="AE53" s="24">
        <v>502800</v>
      </c>
      <c r="AF53" s="24">
        <v>602000</v>
      </c>
      <c r="AG53" s="24">
        <f t="shared" si="14"/>
        <v>83800</v>
      </c>
      <c r="AH53" s="24">
        <f t="shared" si="15"/>
        <v>100333</v>
      </c>
      <c r="AI53" s="24">
        <v>502800</v>
      </c>
      <c r="AJ53" s="24">
        <v>602000</v>
      </c>
      <c r="AK53" s="24">
        <f t="shared" si="16"/>
        <v>0</v>
      </c>
      <c r="AL53" s="24">
        <f t="shared" si="17"/>
        <v>0</v>
      </c>
      <c r="AM53" s="24">
        <v>502800</v>
      </c>
      <c r="AN53" s="24">
        <v>602000</v>
      </c>
      <c r="AO53" s="24">
        <f t="shared" si="18"/>
        <v>0</v>
      </c>
      <c r="AP53" s="24">
        <f t="shared" si="19"/>
        <v>0</v>
      </c>
      <c r="AQ53" s="24">
        <v>502800</v>
      </c>
      <c r="AR53" s="24">
        <v>602000</v>
      </c>
      <c r="AS53" s="24">
        <f t="shared" si="20"/>
        <v>0</v>
      </c>
      <c r="AT53" s="24">
        <f t="shared" si="21"/>
        <v>0</v>
      </c>
      <c r="AU53" s="24">
        <v>502800</v>
      </c>
      <c r="AV53" s="24">
        <v>602000</v>
      </c>
      <c r="AW53" s="24">
        <f t="shared" si="22"/>
        <v>0</v>
      </c>
      <c r="AX53" s="24">
        <f t="shared" si="23"/>
        <v>0</v>
      </c>
      <c r="AY53" s="24">
        <v>502800</v>
      </c>
      <c r="AZ53" s="24">
        <v>0</v>
      </c>
    </row>
    <row r="54" spans="2:52" ht="15">
      <c r="B54" s="25" t="s">
        <v>88</v>
      </c>
      <c r="F54" s="23" t="s">
        <v>89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f t="shared" si="4"/>
        <v>0</v>
      </c>
      <c r="N54" s="24">
        <f t="shared" si="5"/>
        <v>0</v>
      </c>
      <c r="O54" s="24">
        <v>0</v>
      </c>
      <c r="P54" s="24">
        <v>0</v>
      </c>
      <c r="Q54" s="24">
        <f t="shared" si="6"/>
        <v>0</v>
      </c>
      <c r="R54" s="24">
        <f t="shared" si="7"/>
        <v>0</v>
      </c>
      <c r="S54" s="24">
        <v>0</v>
      </c>
      <c r="T54" s="24">
        <v>0</v>
      </c>
      <c r="U54" s="24">
        <f t="shared" si="8"/>
        <v>0</v>
      </c>
      <c r="V54" s="24">
        <f t="shared" si="9"/>
        <v>0</v>
      </c>
      <c r="W54" s="24">
        <v>0</v>
      </c>
      <c r="X54" s="24">
        <v>0</v>
      </c>
      <c r="Y54" s="24">
        <f t="shared" si="10"/>
        <v>0</v>
      </c>
      <c r="Z54" s="24">
        <f t="shared" si="11"/>
        <v>0</v>
      </c>
      <c r="AA54" s="24">
        <v>0</v>
      </c>
      <c r="AB54" s="24">
        <v>0</v>
      </c>
      <c r="AC54" s="24">
        <f t="shared" si="12"/>
        <v>0</v>
      </c>
      <c r="AD54" s="24">
        <f t="shared" si="13"/>
        <v>0</v>
      </c>
      <c r="AE54" s="24">
        <v>0</v>
      </c>
      <c r="AF54" s="24">
        <v>0</v>
      </c>
      <c r="AG54" s="24">
        <f t="shared" si="14"/>
        <v>0</v>
      </c>
      <c r="AH54" s="24">
        <f t="shared" si="15"/>
        <v>0</v>
      </c>
      <c r="AI54" s="24">
        <v>0</v>
      </c>
      <c r="AJ54" s="24">
        <v>0</v>
      </c>
      <c r="AK54" s="24">
        <f t="shared" si="16"/>
        <v>0</v>
      </c>
      <c r="AL54" s="24">
        <f t="shared" si="17"/>
        <v>0</v>
      </c>
      <c r="AM54" s="24">
        <v>0</v>
      </c>
      <c r="AN54" s="24">
        <v>0</v>
      </c>
      <c r="AO54" s="24">
        <f t="shared" si="18"/>
        <v>0</v>
      </c>
      <c r="AP54" s="24">
        <f t="shared" si="19"/>
        <v>0</v>
      </c>
      <c r="AQ54" s="24">
        <v>0</v>
      </c>
      <c r="AR54" s="24">
        <v>0</v>
      </c>
      <c r="AS54" s="24">
        <f t="shared" si="20"/>
        <v>0</v>
      </c>
      <c r="AT54" s="24">
        <f t="shared" si="21"/>
        <v>0</v>
      </c>
      <c r="AU54" s="24">
        <v>0</v>
      </c>
      <c r="AV54" s="24">
        <v>0</v>
      </c>
      <c r="AW54" s="24">
        <f t="shared" si="22"/>
        <v>0</v>
      </c>
      <c r="AX54" s="24">
        <f t="shared" si="23"/>
        <v>0</v>
      </c>
      <c r="AY54" s="24">
        <v>0</v>
      </c>
      <c r="AZ54" s="24">
        <v>0</v>
      </c>
    </row>
    <row r="55" spans="2:52" ht="15">
      <c r="B55" s="25" t="s">
        <v>90</v>
      </c>
      <c r="F55" s="23" t="s">
        <v>91</v>
      </c>
      <c r="G55" s="24">
        <v>71668.18</v>
      </c>
      <c r="H55" s="24">
        <v>306000</v>
      </c>
      <c r="I55" s="24">
        <v>0</v>
      </c>
      <c r="J55" s="24">
        <v>0</v>
      </c>
      <c r="K55" s="24">
        <v>5079.01</v>
      </c>
      <c r="L55" s="24">
        <v>17195.68</v>
      </c>
      <c r="M55" s="24">
        <f t="shared" si="4"/>
        <v>5079.01</v>
      </c>
      <c r="N55" s="24">
        <f t="shared" si="5"/>
        <v>17195.68</v>
      </c>
      <c r="O55" s="24">
        <v>10052.02</v>
      </c>
      <c r="P55" s="24">
        <v>25213.11</v>
      </c>
      <c r="Q55" s="24">
        <f t="shared" si="6"/>
        <v>4973.01</v>
      </c>
      <c r="R55" s="24">
        <f t="shared" si="7"/>
        <v>8017.43</v>
      </c>
      <c r="S55" s="24">
        <v>13290.15</v>
      </c>
      <c r="T55" s="24">
        <v>34125.72</v>
      </c>
      <c r="U55" s="24">
        <f t="shared" si="8"/>
        <v>3238.129999999999</v>
      </c>
      <c r="V55" s="24">
        <f t="shared" si="9"/>
        <v>8912.61</v>
      </c>
      <c r="W55" s="24">
        <v>16128.14</v>
      </c>
      <c r="X55" s="24">
        <v>47176.47</v>
      </c>
      <c r="Y55" s="24">
        <f t="shared" si="10"/>
        <v>2837.99</v>
      </c>
      <c r="Z55" s="24">
        <f t="shared" si="11"/>
        <v>13050.75</v>
      </c>
      <c r="AA55" s="24">
        <v>16128.14</v>
      </c>
      <c r="AB55" s="24">
        <v>47176.47</v>
      </c>
      <c r="AC55" s="24">
        <f t="shared" si="12"/>
        <v>0</v>
      </c>
      <c r="AD55" s="24">
        <f t="shared" si="13"/>
        <v>0</v>
      </c>
      <c r="AE55" s="24">
        <v>23782.94</v>
      </c>
      <c r="AF55" s="24">
        <v>47176.47</v>
      </c>
      <c r="AG55" s="24">
        <f t="shared" si="14"/>
        <v>7654.799999999999</v>
      </c>
      <c r="AH55" s="24">
        <f t="shared" si="15"/>
        <v>0</v>
      </c>
      <c r="AI55" s="24">
        <v>45297</v>
      </c>
      <c r="AJ55" s="24">
        <v>58772.63</v>
      </c>
      <c r="AK55" s="24">
        <f t="shared" si="16"/>
        <v>21514.06</v>
      </c>
      <c r="AL55" s="24">
        <f t="shared" si="17"/>
        <v>11596.159999999996</v>
      </c>
      <c r="AM55" s="24">
        <v>45297</v>
      </c>
      <c r="AN55" s="24">
        <v>64815.51</v>
      </c>
      <c r="AO55" s="24">
        <f t="shared" si="18"/>
        <v>0</v>
      </c>
      <c r="AP55" s="24">
        <f t="shared" si="19"/>
        <v>6042.880000000005</v>
      </c>
      <c r="AQ55" s="24">
        <v>58229.8</v>
      </c>
      <c r="AR55" s="24">
        <v>73632.32</v>
      </c>
      <c r="AS55" s="24">
        <f t="shared" si="20"/>
        <v>12932.800000000003</v>
      </c>
      <c r="AT55" s="24">
        <f t="shared" si="21"/>
        <v>8816.810000000005</v>
      </c>
      <c r="AU55" s="24">
        <v>62232.2</v>
      </c>
      <c r="AV55" s="24">
        <v>84631.17</v>
      </c>
      <c r="AW55" s="24">
        <f t="shared" si="22"/>
        <v>4002.399999999994</v>
      </c>
      <c r="AX55" s="24">
        <f t="shared" si="23"/>
        <v>10998.849999999991</v>
      </c>
      <c r="AY55" s="24">
        <v>71668.18</v>
      </c>
      <c r="AZ55" s="24">
        <v>0</v>
      </c>
    </row>
    <row r="56" spans="2:52" ht="15">
      <c r="B56" s="25" t="s">
        <v>92</v>
      </c>
      <c r="F56" s="23" t="s">
        <v>93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f aca="true" t="shared" si="24" ref="M56:M76">K56-I56</f>
        <v>0</v>
      </c>
      <c r="N56" s="24">
        <f aca="true" t="shared" si="25" ref="N56:N76">L56-J56</f>
        <v>0</v>
      </c>
      <c r="O56" s="24">
        <v>0</v>
      </c>
      <c r="P56" s="24">
        <v>0</v>
      </c>
      <c r="Q56" s="24">
        <f aca="true" t="shared" si="26" ref="Q56:Q76">O56-K56</f>
        <v>0</v>
      </c>
      <c r="R56" s="24">
        <f aca="true" t="shared" si="27" ref="R56:R76">P56-L56</f>
        <v>0</v>
      </c>
      <c r="S56" s="24">
        <v>0</v>
      </c>
      <c r="T56" s="24">
        <v>0</v>
      </c>
      <c r="U56" s="24">
        <f aca="true" t="shared" si="28" ref="U56:U76">S56-O56</f>
        <v>0</v>
      </c>
      <c r="V56" s="24">
        <f aca="true" t="shared" si="29" ref="V56:V76">T56-P56</f>
        <v>0</v>
      </c>
      <c r="W56" s="24">
        <v>0</v>
      </c>
      <c r="X56" s="24">
        <v>0</v>
      </c>
      <c r="Y56" s="24">
        <f aca="true" t="shared" si="30" ref="Y56:Y76">W56-S56</f>
        <v>0</v>
      </c>
      <c r="Z56" s="24">
        <f aca="true" t="shared" si="31" ref="Z56:Z76">X56-T56</f>
        <v>0</v>
      </c>
      <c r="AA56" s="24">
        <v>0</v>
      </c>
      <c r="AB56" s="24">
        <v>0</v>
      </c>
      <c r="AC56" s="24">
        <f aca="true" t="shared" si="32" ref="AC56:AC76">AA56-W56</f>
        <v>0</v>
      </c>
      <c r="AD56" s="24">
        <f aca="true" t="shared" si="33" ref="AD56:AD76">AB56-X56</f>
        <v>0</v>
      </c>
      <c r="AE56" s="24">
        <v>0</v>
      </c>
      <c r="AF56" s="24">
        <v>0</v>
      </c>
      <c r="AG56" s="24">
        <f aca="true" t="shared" si="34" ref="AG56:AG76">AE56-AA56</f>
        <v>0</v>
      </c>
      <c r="AH56" s="24">
        <f aca="true" t="shared" si="35" ref="AH56:AH76">AF56-AB56</f>
        <v>0</v>
      </c>
      <c r="AI56" s="24">
        <v>0</v>
      </c>
      <c r="AJ56" s="24">
        <v>0</v>
      </c>
      <c r="AK56" s="24">
        <f aca="true" t="shared" si="36" ref="AK56:AK76">AI56-AE56</f>
        <v>0</v>
      </c>
      <c r="AL56" s="24">
        <f aca="true" t="shared" si="37" ref="AL56:AL76">AJ56-AF56</f>
        <v>0</v>
      </c>
      <c r="AM56" s="24">
        <v>0</v>
      </c>
      <c r="AN56" s="24">
        <v>0</v>
      </c>
      <c r="AO56" s="24">
        <f aca="true" t="shared" si="38" ref="AO56:AO76">AM56-AI56</f>
        <v>0</v>
      </c>
      <c r="AP56" s="24">
        <f aca="true" t="shared" si="39" ref="AP56:AP76">AN56-AJ56</f>
        <v>0</v>
      </c>
      <c r="AQ56" s="24">
        <v>0</v>
      </c>
      <c r="AR56" s="24">
        <v>0</v>
      </c>
      <c r="AS56" s="24">
        <f aca="true" t="shared" si="40" ref="AS56:AS76">AQ56-AM56</f>
        <v>0</v>
      </c>
      <c r="AT56" s="24">
        <f aca="true" t="shared" si="41" ref="AT56:AT76">AR56-AN56</f>
        <v>0</v>
      </c>
      <c r="AU56" s="24">
        <v>0</v>
      </c>
      <c r="AV56" s="24">
        <v>0</v>
      </c>
      <c r="AW56" s="24">
        <f aca="true" t="shared" si="42" ref="AW56:AW76">AU56-AQ56</f>
        <v>0</v>
      </c>
      <c r="AX56" s="24">
        <f aca="true" t="shared" si="43" ref="AX56:AX76">AV56-AR56</f>
        <v>0</v>
      </c>
      <c r="AY56" s="24">
        <v>0</v>
      </c>
      <c r="AZ56" s="24">
        <v>0</v>
      </c>
    </row>
    <row r="57" spans="2:52" ht="15">
      <c r="B57" s="25" t="s">
        <v>94</v>
      </c>
      <c r="F57" s="23" t="s">
        <v>95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f t="shared" si="24"/>
        <v>0</v>
      </c>
      <c r="N57" s="24">
        <f t="shared" si="25"/>
        <v>0</v>
      </c>
      <c r="O57" s="24">
        <v>0</v>
      </c>
      <c r="P57" s="24">
        <v>0</v>
      </c>
      <c r="Q57" s="24">
        <f t="shared" si="26"/>
        <v>0</v>
      </c>
      <c r="R57" s="24">
        <f t="shared" si="27"/>
        <v>0</v>
      </c>
      <c r="S57" s="24">
        <v>0</v>
      </c>
      <c r="T57" s="24">
        <v>0</v>
      </c>
      <c r="U57" s="24">
        <f t="shared" si="28"/>
        <v>0</v>
      </c>
      <c r="V57" s="24">
        <f t="shared" si="29"/>
        <v>0</v>
      </c>
      <c r="W57" s="24">
        <v>0</v>
      </c>
      <c r="X57" s="24">
        <v>0</v>
      </c>
      <c r="Y57" s="24">
        <f t="shared" si="30"/>
        <v>0</v>
      </c>
      <c r="Z57" s="24">
        <f t="shared" si="31"/>
        <v>0</v>
      </c>
      <c r="AA57" s="24">
        <v>0</v>
      </c>
      <c r="AB57" s="24">
        <v>0</v>
      </c>
      <c r="AC57" s="24">
        <f t="shared" si="32"/>
        <v>0</v>
      </c>
      <c r="AD57" s="24">
        <f t="shared" si="33"/>
        <v>0</v>
      </c>
      <c r="AE57" s="24">
        <v>0</v>
      </c>
      <c r="AF57" s="24">
        <v>0</v>
      </c>
      <c r="AG57" s="24">
        <f t="shared" si="34"/>
        <v>0</v>
      </c>
      <c r="AH57" s="24">
        <f t="shared" si="35"/>
        <v>0</v>
      </c>
      <c r="AI57" s="24">
        <v>0</v>
      </c>
      <c r="AJ57" s="24">
        <v>0</v>
      </c>
      <c r="AK57" s="24">
        <f t="shared" si="36"/>
        <v>0</v>
      </c>
      <c r="AL57" s="24">
        <f t="shared" si="37"/>
        <v>0</v>
      </c>
      <c r="AM57" s="24">
        <v>0</v>
      </c>
      <c r="AN57" s="24">
        <v>0</v>
      </c>
      <c r="AO57" s="24">
        <f t="shared" si="38"/>
        <v>0</v>
      </c>
      <c r="AP57" s="24">
        <f t="shared" si="39"/>
        <v>0</v>
      </c>
      <c r="AQ57" s="24">
        <v>0</v>
      </c>
      <c r="AR57" s="24">
        <v>0</v>
      </c>
      <c r="AS57" s="24">
        <f t="shared" si="40"/>
        <v>0</v>
      </c>
      <c r="AT57" s="24">
        <f t="shared" si="41"/>
        <v>0</v>
      </c>
      <c r="AU57" s="24">
        <v>0</v>
      </c>
      <c r="AV57" s="24">
        <v>0</v>
      </c>
      <c r="AW57" s="24">
        <f t="shared" si="42"/>
        <v>0</v>
      </c>
      <c r="AX57" s="24">
        <f t="shared" si="43"/>
        <v>0</v>
      </c>
      <c r="AY57" s="24">
        <v>0</v>
      </c>
      <c r="AZ57" s="24">
        <v>0</v>
      </c>
    </row>
    <row r="58" spans="2:52" ht="15">
      <c r="B58" s="25" t="s">
        <v>96</v>
      </c>
      <c r="F58" s="23" t="s">
        <v>97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f t="shared" si="24"/>
        <v>0</v>
      </c>
      <c r="N58" s="24">
        <f t="shared" si="25"/>
        <v>0</v>
      </c>
      <c r="O58" s="24">
        <v>0</v>
      </c>
      <c r="P58" s="24">
        <v>0</v>
      </c>
      <c r="Q58" s="24">
        <f t="shared" si="26"/>
        <v>0</v>
      </c>
      <c r="R58" s="24">
        <f t="shared" si="27"/>
        <v>0</v>
      </c>
      <c r="S58" s="24">
        <v>0</v>
      </c>
      <c r="T58" s="24">
        <v>0</v>
      </c>
      <c r="U58" s="24">
        <f t="shared" si="28"/>
        <v>0</v>
      </c>
      <c r="V58" s="24">
        <f t="shared" si="29"/>
        <v>0</v>
      </c>
      <c r="W58" s="24">
        <v>0</v>
      </c>
      <c r="X58" s="24">
        <v>0</v>
      </c>
      <c r="Y58" s="24">
        <f t="shared" si="30"/>
        <v>0</v>
      </c>
      <c r="Z58" s="24">
        <f t="shared" si="31"/>
        <v>0</v>
      </c>
      <c r="AA58" s="24">
        <v>0</v>
      </c>
      <c r="AB58" s="24">
        <v>0</v>
      </c>
      <c r="AC58" s="24">
        <f t="shared" si="32"/>
        <v>0</v>
      </c>
      <c r="AD58" s="24">
        <f t="shared" si="33"/>
        <v>0</v>
      </c>
      <c r="AE58" s="24">
        <v>0</v>
      </c>
      <c r="AF58" s="24">
        <v>0</v>
      </c>
      <c r="AG58" s="24">
        <f t="shared" si="34"/>
        <v>0</v>
      </c>
      <c r="AH58" s="24">
        <f t="shared" si="35"/>
        <v>0</v>
      </c>
      <c r="AI58" s="24">
        <v>0</v>
      </c>
      <c r="AJ58" s="24">
        <v>0</v>
      </c>
      <c r="AK58" s="24">
        <f t="shared" si="36"/>
        <v>0</v>
      </c>
      <c r="AL58" s="24">
        <f t="shared" si="37"/>
        <v>0</v>
      </c>
      <c r="AM58" s="24">
        <v>0</v>
      </c>
      <c r="AN58" s="24">
        <v>0</v>
      </c>
      <c r="AO58" s="24">
        <f t="shared" si="38"/>
        <v>0</v>
      </c>
      <c r="AP58" s="24">
        <f t="shared" si="39"/>
        <v>0</v>
      </c>
      <c r="AQ58" s="24">
        <v>0</v>
      </c>
      <c r="AR58" s="24">
        <v>0</v>
      </c>
      <c r="AS58" s="24">
        <f t="shared" si="40"/>
        <v>0</v>
      </c>
      <c r="AT58" s="24">
        <f t="shared" si="41"/>
        <v>0</v>
      </c>
      <c r="AU58" s="24">
        <v>0</v>
      </c>
      <c r="AV58" s="24">
        <v>0</v>
      </c>
      <c r="AW58" s="24">
        <f t="shared" si="42"/>
        <v>0</v>
      </c>
      <c r="AX58" s="24">
        <f t="shared" si="43"/>
        <v>0</v>
      </c>
      <c r="AY58" s="24">
        <v>0</v>
      </c>
      <c r="AZ58" s="24">
        <v>0</v>
      </c>
    </row>
    <row r="59" spans="2:52" ht="15">
      <c r="B59" s="25" t="s">
        <v>98</v>
      </c>
      <c r="F59" s="23" t="s">
        <v>99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f t="shared" si="24"/>
        <v>0</v>
      </c>
      <c r="N59" s="24">
        <f t="shared" si="25"/>
        <v>0</v>
      </c>
      <c r="O59" s="24">
        <v>0</v>
      </c>
      <c r="P59" s="24">
        <v>0</v>
      </c>
      <c r="Q59" s="24">
        <f t="shared" si="26"/>
        <v>0</v>
      </c>
      <c r="R59" s="24">
        <f t="shared" si="27"/>
        <v>0</v>
      </c>
      <c r="S59" s="24">
        <v>0</v>
      </c>
      <c r="T59" s="24">
        <v>0</v>
      </c>
      <c r="U59" s="24">
        <f t="shared" si="28"/>
        <v>0</v>
      </c>
      <c r="V59" s="24">
        <f t="shared" si="29"/>
        <v>0</v>
      </c>
      <c r="W59" s="24">
        <v>0</v>
      </c>
      <c r="X59" s="24">
        <v>0</v>
      </c>
      <c r="Y59" s="24">
        <f t="shared" si="30"/>
        <v>0</v>
      </c>
      <c r="Z59" s="24">
        <f t="shared" si="31"/>
        <v>0</v>
      </c>
      <c r="AA59" s="24">
        <v>0</v>
      </c>
      <c r="AB59" s="24">
        <v>0</v>
      </c>
      <c r="AC59" s="24">
        <f t="shared" si="32"/>
        <v>0</v>
      </c>
      <c r="AD59" s="24">
        <f t="shared" si="33"/>
        <v>0</v>
      </c>
      <c r="AE59" s="24">
        <v>0</v>
      </c>
      <c r="AF59" s="24">
        <v>0</v>
      </c>
      <c r="AG59" s="24">
        <f t="shared" si="34"/>
        <v>0</v>
      </c>
      <c r="AH59" s="24">
        <f t="shared" si="35"/>
        <v>0</v>
      </c>
      <c r="AI59" s="24">
        <v>0</v>
      </c>
      <c r="AJ59" s="24">
        <v>0</v>
      </c>
      <c r="AK59" s="24">
        <f t="shared" si="36"/>
        <v>0</v>
      </c>
      <c r="AL59" s="24">
        <f t="shared" si="37"/>
        <v>0</v>
      </c>
      <c r="AM59" s="24">
        <v>0</v>
      </c>
      <c r="AN59" s="24">
        <v>0</v>
      </c>
      <c r="AO59" s="24">
        <f t="shared" si="38"/>
        <v>0</v>
      </c>
      <c r="AP59" s="24">
        <f t="shared" si="39"/>
        <v>0</v>
      </c>
      <c r="AQ59" s="24">
        <v>0</v>
      </c>
      <c r="AR59" s="24">
        <v>0</v>
      </c>
      <c r="AS59" s="24">
        <f t="shared" si="40"/>
        <v>0</v>
      </c>
      <c r="AT59" s="24">
        <f t="shared" si="41"/>
        <v>0</v>
      </c>
      <c r="AU59" s="24">
        <v>0</v>
      </c>
      <c r="AV59" s="24">
        <v>0</v>
      </c>
      <c r="AW59" s="24">
        <f t="shared" si="42"/>
        <v>0</v>
      </c>
      <c r="AX59" s="24">
        <f t="shared" si="43"/>
        <v>0</v>
      </c>
      <c r="AY59" s="24">
        <v>0</v>
      </c>
      <c r="AZ59" s="24">
        <v>0</v>
      </c>
    </row>
    <row r="60" spans="2:52" ht="15">
      <c r="B60" s="25" t="s">
        <v>100</v>
      </c>
      <c r="F60" s="22" t="s">
        <v>101</v>
      </c>
      <c r="G60" s="30">
        <v>12494197.57</v>
      </c>
      <c r="H60" s="30">
        <v>20002000</v>
      </c>
      <c r="I60" s="30">
        <v>0</v>
      </c>
      <c r="J60" s="30">
        <v>0</v>
      </c>
      <c r="K60" s="30">
        <v>289755.44</v>
      </c>
      <c r="L60" s="30">
        <v>310667.62</v>
      </c>
      <c r="M60" s="30">
        <f t="shared" si="24"/>
        <v>289755.44</v>
      </c>
      <c r="N60" s="30">
        <f t="shared" si="25"/>
        <v>310667.62</v>
      </c>
      <c r="O60" s="30">
        <v>359740.9</v>
      </c>
      <c r="P60" s="30">
        <v>406054.78</v>
      </c>
      <c r="Q60" s="30">
        <f t="shared" si="26"/>
        <v>69985.46000000002</v>
      </c>
      <c r="R60" s="30">
        <f t="shared" si="27"/>
        <v>95387.16000000003</v>
      </c>
      <c r="S60" s="30">
        <v>398364.26</v>
      </c>
      <c r="T60" s="30">
        <v>637391.74</v>
      </c>
      <c r="U60" s="30">
        <f t="shared" si="28"/>
        <v>38623.359999999986</v>
      </c>
      <c r="V60" s="30">
        <f t="shared" si="29"/>
        <v>231336.95999999996</v>
      </c>
      <c r="W60" s="30">
        <v>776570.55</v>
      </c>
      <c r="X60" s="30">
        <v>4998310.26</v>
      </c>
      <c r="Y60" s="30">
        <f t="shared" si="30"/>
        <v>378206.29000000004</v>
      </c>
      <c r="Z60" s="30">
        <f t="shared" si="31"/>
        <v>4360918.52</v>
      </c>
      <c r="AA60" s="30">
        <v>1278623.77</v>
      </c>
      <c r="AB60" s="30">
        <v>6867577.72</v>
      </c>
      <c r="AC60" s="30">
        <f t="shared" si="32"/>
        <v>502053.22</v>
      </c>
      <c r="AD60" s="30">
        <f t="shared" si="33"/>
        <v>1869267.46</v>
      </c>
      <c r="AE60" s="30">
        <v>2295419.55</v>
      </c>
      <c r="AF60" s="30">
        <v>8064395.67</v>
      </c>
      <c r="AG60" s="30">
        <f t="shared" si="34"/>
        <v>1016795.7799999998</v>
      </c>
      <c r="AH60" s="30">
        <f t="shared" si="35"/>
        <v>1196817.9500000002</v>
      </c>
      <c r="AI60" s="30">
        <v>5245441.23</v>
      </c>
      <c r="AJ60" s="30">
        <v>11037842.04</v>
      </c>
      <c r="AK60" s="30">
        <f t="shared" si="36"/>
        <v>2950021.6800000006</v>
      </c>
      <c r="AL60" s="30">
        <f t="shared" si="37"/>
        <v>2973446.369999999</v>
      </c>
      <c r="AM60" s="30">
        <v>6010847.26</v>
      </c>
      <c r="AN60" s="30">
        <v>13048542.37</v>
      </c>
      <c r="AO60" s="30">
        <f t="shared" si="38"/>
        <v>765406.0299999993</v>
      </c>
      <c r="AP60" s="30">
        <f t="shared" si="39"/>
        <v>2010700.33</v>
      </c>
      <c r="AQ60" s="30">
        <v>7826574.99</v>
      </c>
      <c r="AR60" s="30">
        <v>15618718.15</v>
      </c>
      <c r="AS60" s="30">
        <f t="shared" si="40"/>
        <v>1815727.7300000004</v>
      </c>
      <c r="AT60" s="30">
        <f t="shared" si="41"/>
        <v>2570175.780000001</v>
      </c>
      <c r="AU60" s="30">
        <v>9622040.62</v>
      </c>
      <c r="AV60" s="30">
        <v>18205368.18</v>
      </c>
      <c r="AW60" s="30">
        <f t="shared" si="42"/>
        <v>1795465.629999999</v>
      </c>
      <c r="AX60" s="30">
        <f t="shared" si="43"/>
        <v>2586650.0299999993</v>
      </c>
      <c r="AY60" s="30">
        <v>12494197.57</v>
      </c>
      <c r="AZ60" s="30">
        <v>0</v>
      </c>
    </row>
    <row r="61" spans="2:52" ht="15">
      <c r="B61" s="25" t="s">
        <v>102</v>
      </c>
      <c r="F61" s="23" t="s">
        <v>103</v>
      </c>
      <c r="G61" s="23">
        <v>2177115.82</v>
      </c>
      <c r="H61" s="23">
        <v>3050000</v>
      </c>
      <c r="I61" s="23">
        <v>0</v>
      </c>
      <c r="J61" s="23">
        <v>0</v>
      </c>
      <c r="K61" s="23">
        <v>1475</v>
      </c>
      <c r="L61" s="23">
        <v>33111.64</v>
      </c>
      <c r="M61" s="24">
        <f t="shared" si="24"/>
        <v>1475</v>
      </c>
      <c r="N61" s="24">
        <f t="shared" si="25"/>
        <v>33111.64</v>
      </c>
      <c r="O61" s="23">
        <v>33875.05</v>
      </c>
      <c r="P61" s="23">
        <v>122451.3</v>
      </c>
      <c r="Q61" s="24">
        <f t="shared" si="26"/>
        <v>32400.050000000003</v>
      </c>
      <c r="R61" s="24">
        <f t="shared" si="27"/>
        <v>89339.66</v>
      </c>
      <c r="S61" s="23">
        <v>61350.95</v>
      </c>
      <c r="T61" s="23">
        <v>153697.55</v>
      </c>
      <c r="U61" s="24">
        <f t="shared" si="28"/>
        <v>27475.899999999994</v>
      </c>
      <c r="V61" s="24">
        <f t="shared" si="29"/>
        <v>31246.249999999985</v>
      </c>
      <c r="W61" s="23">
        <v>341862.68</v>
      </c>
      <c r="X61" s="23">
        <v>256595.04</v>
      </c>
      <c r="Y61" s="24">
        <f t="shared" si="30"/>
        <v>280511.73</v>
      </c>
      <c r="Z61" s="24">
        <f t="shared" si="31"/>
        <v>102897.49000000002</v>
      </c>
      <c r="AA61" s="23">
        <v>376370.6</v>
      </c>
      <c r="AB61" s="23">
        <v>287870.94</v>
      </c>
      <c r="AC61" s="24">
        <f t="shared" si="32"/>
        <v>34507.919999999984</v>
      </c>
      <c r="AD61" s="24">
        <f t="shared" si="33"/>
        <v>31275.899999999994</v>
      </c>
      <c r="AE61" s="23">
        <v>542816.12</v>
      </c>
      <c r="AF61" s="23">
        <v>347071.12</v>
      </c>
      <c r="AG61" s="24">
        <f t="shared" si="34"/>
        <v>166445.52000000002</v>
      </c>
      <c r="AH61" s="24">
        <f t="shared" si="35"/>
        <v>59200.17999999999</v>
      </c>
      <c r="AI61" s="23">
        <v>582054.32</v>
      </c>
      <c r="AJ61" s="23">
        <v>371716.12</v>
      </c>
      <c r="AK61" s="24">
        <f t="shared" si="36"/>
        <v>39238.19999999995</v>
      </c>
      <c r="AL61" s="24">
        <f t="shared" si="37"/>
        <v>24645</v>
      </c>
      <c r="AM61" s="23">
        <v>671816.56</v>
      </c>
      <c r="AN61" s="23">
        <v>679051.9</v>
      </c>
      <c r="AO61" s="24">
        <f t="shared" si="38"/>
        <v>89762.2400000001</v>
      </c>
      <c r="AP61" s="24">
        <f t="shared" si="39"/>
        <v>307335.78</v>
      </c>
      <c r="AQ61" s="23">
        <v>929884.44</v>
      </c>
      <c r="AR61" s="23">
        <v>2034175.15</v>
      </c>
      <c r="AS61" s="24">
        <f t="shared" si="40"/>
        <v>258067.8799999999</v>
      </c>
      <c r="AT61" s="24">
        <f t="shared" si="41"/>
        <v>1355123.25</v>
      </c>
      <c r="AU61" s="23">
        <v>1594859.14</v>
      </c>
      <c r="AV61" s="23">
        <v>2416100.57</v>
      </c>
      <c r="AW61" s="24">
        <f t="shared" si="42"/>
        <v>664974.7</v>
      </c>
      <c r="AX61" s="24">
        <f t="shared" si="43"/>
        <v>381925.4199999999</v>
      </c>
      <c r="AY61" s="23">
        <v>2177115.82</v>
      </c>
      <c r="AZ61" s="23">
        <v>0</v>
      </c>
    </row>
    <row r="62" spans="2:52" ht="15">
      <c r="B62" s="25" t="s">
        <v>104</v>
      </c>
      <c r="F62" s="23" t="s">
        <v>105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f t="shared" si="24"/>
        <v>0</v>
      </c>
      <c r="N62" s="24">
        <f t="shared" si="25"/>
        <v>0</v>
      </c>
      <c r="O62" s="23">
        <v>0</v>
      </c>
      <c r="P62" s="23">
        <v>0</v>
      </c>
      <c r="Q62" s="24">
        <f t="shared" si="26"/>
        <v>0</v>
      </c>
      <c r="R62" s="24">
        <f t="shared" si="27"/>
        <v>0</v>
      </c>
      <c r="S62" s="23">
        <v>0</v>
      </c>
      <c r="T62" s="23">
        <v>0</v>
      </c>
      <c r="U62" s="24">
        <f t="shared" si="28"/>
        <v>0</v>
      </c>
      <c r="V62" s="24">
        <f t="shared" si="29"/>
        <v>0</v>
      </c>
      <c r="W62" s="23">
        <v>0</v>
      </c>
      <c r="X62" s="23">
        <v>0</v>
      </c>
      <c r="Y62" s="24">
        <f t="shared" si="30"/>
        <v>0</v>
      </c>
      <c r="Z62" s="24">
        <f t="shared" si="31"/>
        <v>0</v>
      </c>
      <c r="AA62" s="23">
        <v>0</v>
      </c>
      <c r="AB62" s="23">
        <v>0</v>
      </c>
      <c r="AC62" s="24">
        <f t="shared" si="32"/>
        <v>0</v>
      </c>
      <c r="AD62" s="24">
        <f t="shared" si="33"/>
        <v>0</v>
      </c>
      <c r="AE62" s="23">
        <v>0</v>
      </c>
      <c r="AF62" s="23">
        <v>0</v>
      </c>
      <c r="AG62" s="24">
        <f t="shared" si="34"/>
        <v>0</v>
      </c>
      <c r="AH62" s="24">
        <f t="shared" si="35"/>
        <v>0</v>
      </c>
      <c r="AI62" s="23">
        <v>0</v>
      </c>
      <c r="AJ62" s="23">
        <v>0</v>
      </c>
      <c r="AK62" s="24">
        <f t="shared" si="36"/>
        <v>0</v>
      </c>
      <c r="AL62" s="24">
        <f t="shared" si="37"/>
        <v>0</v>
      </c>
      <c r="AM62" s="23">
        <v>0</v>
      </c>
      <c r="AN62" s="23">
        <v>0</v>
      </c>
      <c r="AO62" s="24">
        <f t="shared" si="38"/>
        <v>0</v>
      </c>
      <c r="AP62" s="24">
        <f t="shared" si="39"/>
        <v>0</v>
      </c>
      <c r="AQ62" s="23">
        <v>0</v>
      </c>
      <c r="AR62" s="23">
        <v>0</v>
      </c>
      <c r="AS62" s="24">
        <f t="shared" si="40"/>
        <v>0</v>
      </c>
      <c r="AT62" s="24">
        <f t="shared" si="41"/>
        <v>0</v>
      </c>
      <c r="AU62" s="23">
        <v>0</v>
      </c>
      <c r="AV62" s="23">
        <v>0</v>
      </c>
      <c r="AW62" s="24">
        <f t="shared" si="42"/>
        <v>0</v>
      </c>
      <c r="AX62" s="24">
        <f t="shared" si="43"/>
        <v>0</v>
      </c>
      <c r="AY62" s="23">
        <v>0</v>
      </c>
      <c r="AZ62" s="23">
        <v>0</v>
      </c>
    </row>
    <row r="63" spans="2:52" ht="15">
      <c r="B63" s="25" t="s">
        <v>106</v>
      </c>
      <c r="F63" s="23" t="s">
        <v>107</v>
      </c>
      <c r="G63" s="23">
        <v>149174.99</v>
      </c>
      <c r="H63" s="23">
        <v>300000</v>
      </c>
      <c r="I63" s="23">
        <v>0</v>
      </c>
      <c r="J63" s="23">
        <v>0</v>
      </c>
      <c r="K63" s="23">
        <v>0</v>
      </c>
      <c r="L63" s="23">
        <v>0</v>
      </c>
      <c r="M63" s="24">
        <f t="shared" si="24"/>
        <v>0</v>
      </c>
      <c r="N63" s="24">
        <f t="shared" si="25"/>
        <v>0</v>
      </c>
      <c r="O63" s="23">
        <v>0</v>
      </c>
      <c r="P63" s="23">
        <v>0</v>
      </c>
      <c r="Q63" s="24">
        <f t="shared" si="26"/>
        <v>0</v>
      </c>
      <c r="R63" s="24">
        <f t="shared" si="27"/>
        <v>0</v>
      </c>
      <c r="S63" s="23">
        <v>0</v>
      </c>
      <c r="T63" s="23">
        <v>37170</v>
      </c>
      <c r="U63" s="24">
        <f t="shared" si="28"/>
        <v>0</v>
      </c>
      <c r="V63" s="24">
        <f t="shared" si="29"/>
        <v>37170</v>
      </c>
      <c r="W63" s="23">
        <v>0</v>
      </c>
      <c r="X63" s="23">
        <v>37170</v>
      </c>
      <c r="Y63" s="24">
        <f t="shared" si="30"/>
        <v>0</v>
      </c>
      <c r="Z63" s="24">
        <f t="shared" si="31"/>
        <v>0</v>
      </c>
      <c r="AA63" s="23">
        <v>2360</v>
      </c>
      <c r="AB63" s="23">
        <v>37170</v>
      </c>
      <c r="AC63" s="24">
        <f t="shared" si="32"/>
        <v>2360</v>
      </c>
      <c r="AD63" s="24">
        <f t="shared" si="33"/>
        <v>0</v>
      </c>
      <c r="AE63" s="23">
        <v>2360</v>
      </c>
      <c r="AF63" s="23">
        <v>37170</v>
      </c>
      <c r="AG63" s="24">
        <f t="shared" si="34"/>
        <v>0</v>
      </c>
      <c r="AH63" s="24">
        <f t="shared" si="35"/>
        <v>0</v>
      </c>
      <c r="AI63" s="23">
        <v>2360</v>
      </c>
      <c r="AJ63" s="23">
        <v>148191.48</v>
      </c>
      <c r="AK63" s="24">
        <f t="shared" si="36"/>
        <v>0</v>
      </c>
      <c r="AL63" s="24">
        <f t="shared" si="37"/>
        <v>111021.48000000001</v>
      </c>
      <c r="AM63" s="23">
        <v>2360</v>
      </c>
      <c r="AN63" s="23">
        <v>148191.48</v>
      </c>
      <c r="AO63" s="24">
        <f t="shared" si="38"/>
        <v>0</v>
      </c>
      <c r="AP63" s="24">
        <f t="shared" si="39"/>
        <v>0</v>
      </c>
      <c r="AQ63" s="23">
        <v>99279.3</v>
      </c>
      <c r="AR63" s="23">
        <v>148191.48</v>
      </c>
      <c r="AS63" s="24">
        <f t="shared" si="40"/>
        <v>96919.3</v>
      </c>
      <c r="AT63" s="24">
        <f t="shared" si="41"/>
        <v>0</v>
      </c>
      <c r="AU63" s="23">
        <v>99279.3</v>
      </c>
      <c r="AV63" s="23">
        <v>148191.48</v>
      </c>
      <c r="AW63" s="24">
        <f t="shared" si="42"/>
        <v>0</v>
      </c>
      <c r="AX63" s="24">
        <f t="shared" si="43"/>
        <v>0</v>
      </c>
      <c r="AY63" s="23">
        <v>149174.99</v>
      </c>
      <c r="AZ63" s="23">
        <v>0</v>
      </c>
    </row>
    <row r="64" spans="2:52" ht="15">
      <c r="B64" s="25" t="s">
        <v>108</v>
      </c>
      <c r="F64" s="23" t="s">
        <v>109</v>
      </c>
      <c r="G64" s="23">
        <v>203827.93</v>
      </c>
      <c r="H64" s="23">
        <v>0</v>
      </c>
      <c r="I64" s="23">
        <v>0</v>
      </c>
      <c r="J64" s="23">
        <v>0</v>
      </c>
      <c r="K64" s="23">
        <v>203827.93</v>
      </c>
      <c r="L64" s="23">
        <v>0</v>
      </c>
      <c r="M64" s="24">
        <f t="shared" si="24"/>
        <v>203827.93</v>
      </c>
      <c r="N64" s="24">
        <f t="shared" si="25"/>
        <v>0</v>
      </c>
      <c r="O64" s="23">
        <v>203827.93</v>
      </c>
      <c r="P64" s="23">
        <v>0</v>
      </c>
      <c r="Q64" s="24">
        <f t="shared" si="26"/>
        <v>0</v>
      </c>
      <c r="R64" s="24">
        <f t="shared" si="27"/>
        <v>0</v>
      </c>
      <c r="S64" s="23">
        <v>203827.93</v>
      </c>
      <c r="T64" s="23">
        <v>0</v>
      </c>
      <c r="U64" s="24">
        <f t="shared" si="28"/>
        <v>0</v>
      </c>
      <c r="V64" s="24">
        <f t="shared" si="29"/>
        <v>0</v>
      </c>
      <c r="W64" s="23">
        <v>203827.93</v>
      </c>
      <c r="X64" s="23">
        <v>0</v>
      </c>
      <c r="Y64" s="24">
        <f t="shared" si="30"/>
        <v>0</v>
      </c>
      <c r="Z64" s="24">
        <f t="shared" si="31"/>
        <v>0</v>
      </c>
      <c r="AA64" s="23">
        <v>203827.93</v>
      </c>
      <c r="AB64" s="23">
        <v>0</v>
      </c>
      <c r="AC64" s="24">
        <f t="shared" si="32"/>
        <v>0</v>
      </c>
      <c r="AD64" s="24">
        <f t="shared" si="33"/>
        <v>0</v>
      </c>
      <c r="AE64" s="23">
        <v>203827.93</v>
      </c>
      <c r="AF64" s="23">
        <v>0</v>
      </c>
      <c r="AG64" s="24">
        <f t="shared" si="34"/>
        <v>0</v>
      </c>
      <c r="AH64" s="24">
        <f t="shared" si="35"/>
        <v>0</v>
      </c>
      <c r="AI64" s="23">
        <v>203827.93</v>
      </c>
      <c r="AJ64" s="23">
        <v>0</v>
      </c>
      <c r="AK64" s="24">
        <f t="shared" si="36"/>
        <v>0</v>
      </c>
      <c r="AL64" s="24">
        <f t="shared" si="37"/>
        <v>0</v>
      </c>
      <c r="AM64" s="23">
        <v>203827.93</v>
      </c>
      <c r="AN64" s="23">
        <v>0</v>
      </c>
      <c r="AO64" s="24">
        <f t="shared" si="38"/>
        <v>0</v>
      </c>
      <c r="AP64" s="24">
        <f t="shared" si="39"/>
        <v>0</v>
      </c>
      <c r="AQ64" s="23">
        <v>203827.93</v>
      </c>
      <c r="AR64" s="23">
        <v>0</v>
      </c>
      <c r="AS64" s="24">
        <f t="shared" si="40"/>
        <v>0</v>
      </c>
      <c r="AT64" s="24">
        <f t="shared" si="41"/>
        <v>0</v>
      </c>
      <c r="AU64" s="23">
        <v>203827.93</v>
      </c>
      <c r="AV64" s="23">
        <v>0</v>
      </c>
      <c r="AW64" s="24">
        <f t="shared" si="42"/>
        <v>0</v>
      </c>
      <c r="AX64" s="24">
        <f t="shared" si="43"/>
        <v>0</v>
      </c>
      <c r="AY64" s="23">
        <v>203827.93</v>
      </c>
      <c r="AZ64" s="23">
        <v>0</v>
      </c>
    </row>
    <row r="65" spans="2:52" ht="15">
      <c r="B65" s="25" t="s">
        <v>110</v>
      </c>
      <c r="F65" s="23" t="s">
        <v>111</v>
      </c>
      <c r="G65" s="23">
        <v>8185097.62</v>
      </c>
      <c r="H65" s="23">
        <v>15252000</v>
      </c>
      <c r="I65" s="23">
        <v>0</v>
      </c>
      <c r="J65" s="23">
        <v>0</v>
      </c>
      <c r="K65" s="23">
        <v>3728.8</v>
      </c>
      <c r="L65" s="23">
        <v>116018.77</v>
      </c>
      <c r="M65" s="24">
        <f t="shared" si="24"/>
        <v>3728.8</v>
      </c>
      <c r="N65" s="24">
        <f t="shared" si="25"/>
        <v>116018.77</v>
      </c>
      <c r="O65" s="23">
        <v>23788.8</v>
      </c>
      <c r="P65" s="23">
        <v>116018.77</v>
      </c>
      <c r="Q65" s="24">
        <f t="shared" si="26"/>
        <v>20060</v>
      </c>
      <c r="R65" s="24">
        <f t="shared" si="27"/>
        <v>0</v>
      </c>
      <c r="S65" s="23">
        <v>23788.8</v>
      </c>
      <c r="T65" s="23">
        <v>148173.77</v>
      </c>
      <c r="U65" s="24">
        <f t="shared" si="28"/>
        <v>0</v>
      </c>
      <c r="V65" s="24">
        <f t="shared" si="29"/>
        <v>32154.999999999985</v>
      </c>
      <c r="W65" s="23">
        <v>25853.8</v>
      </c>
      <c r="X65" s="23">
        <v>3801916.11</v>
      </c>
      <c r="Y65" s="24">
        <f t="shared" si="30"/>
        <v>2065</v>
      </c>
      <c r="Z65" s="24">
        <f t="shared" si="31"/>
        <v>3653742.34</v>
      </c>
      <c r="AA65" s="23">
        <v>469940.7</v>
      </c>
      <c r="AB65" s="23">
        <v>5610873.18</v>
      </c>
      <c r="AC65" s="24">
        <f t="shared" si="32"/>
        <v>444086.9</v>
      </c>
      <c r="AD65" s="24">
        <f t="shared" si="33"/>
        <v>1808957.0699999998</v>
      </c>
      <c r="AE65" s="23">
        <v>1254244.59</v>
      </c>
      <c r="AF65" s="23">
        <v>6620390.74</v>
      </c>
      <c r="AG65" s="24">
        <f t="shared" si="34"/>
        <v>784303.8900000001</v>
      </c>
      <c r="AH65" s="24">
        <f t="shared" si="35"/>
        <v>1009517.5600000005</v>
      </c>
      <c r="AI65" s="23">
        <v>3824756.89</v>
      </c>
      <c r="AJ65" s="23">
        <v>9316403.07</v>
      </c>
      <c r="AK65" s="24">
        <f t="shared" si="36"/>
        <v>2570512.3</v>
      </c>
      <c r="AL65" s="24">
        <f t="shared" si="37"/>
        <v>2696012.33</v>
      </c>
      <c r="AM65" s="23">
        <v>4383879.52</v>
      </c>
      <c r="AN65" s="23">
        <v>11008557.62</v>
      </c>
      <c r="AO65" s="24">
        <f t="shared" si="38"/>
        <v>559122.6299999994</v>
      </c>
      <c r="AP65" s="24">
        <f t="shared" si="39"/>
        <v>1692154.5499999989</v>
      </c>
      <c r="AQ65" s="23">
        <v>5687266.29</v>
      </c>
      <c r="AR65" s="23">
        <v>12060516.45</v>
      </c>
      <c r="AS65" s="24">
        <f t="shared" si="40"/>
        <v>1303386.7700000005</v>
      </c>
      <c r="AT65" s="24">
        <f t="shared" si="41"/>
        <v>1051958.83</v>
      </c>
      <c r="AU65" s="23">
        <v>6285187.35</v>
      </c>
      <c r="AV65" s="23">
        <v>14136273.65</v>
      </c>
      <c r="AW65" s="24">
        <f t="shared" si="42"/>
        <v>597921.0599999996</v>
      </c>
      <c r="AX65" s="24">
        <f t="shared" si="43"/>
        <v>2075757.2000000011</v>
      </c>
      <c r="AY65" s="23">
        <v>8185097.62</v>
      </c>
      <c r="AZ65" s="23">
        <v>0</v>
      </c>
    </row>
    <row r="66" spans="2:52" ht="15">
      <c r="B66" s="25" t="s">
        <v>112</v>
      </c>
      <c r="F66" s="23" t="s">
        <v>113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4">
        <f t="shared" si="24"/>
        <v>0</v>
      </c>
      <c r="N66" s="24">
        <f t="shared" si="25"/>
        <v>0</v>
      </c>
      <c r="O66" s="23">
        <v>0</v>
      </c>
      <c r="P66" s="23">
        <v>0</v>
      </c>
      <c r="Q66" s="24">
        <f t="shared" si="26"/>
        <v>0</v>
      </c>
      <c r="R66" s="24">
        <f t="shared" si="27"/>
        <v>0</v>
      </c>
      <c r="S66" s="23">
        <v>0</v>
      </c>
      <c r="T66" s="23">
        <v>0</v>
      </c>
      <c r="U66" s="24">
        <f t="shared" si="28"/>
        <v>0</v>
      </c>
      <c r="V66" s="24">
        <f t="shared" si="29"/>
        <v>0</v>
      </c>
      <c r="W66" s="23">
        <v>0</v>
      </c>
      <c r="X66" s="23">
        <v>0</v>
      </c>
      <c r="Y66" s="24">
        <f t="shared" si="30"/>
        <v>0</v>
      </c>
      <c r="Z66" s="24">
        <f t="shared" si="31"/>
        <v>0</v>
      </c>
      <c r="AA66" s="23">
        <v>0</v>
      </c>
      <c r="AB66" s="23">
        <v>0</v>
      </c>
      <c r="AC66" s="24">
        <f t="shared" si="32"/>
        <v>0</v>
      </c>
      <c r="AD66" s="24">
        <f t="shared" si="33"/>
        <v>0</v>
      </c>
      <c r="AE66" s="23">
        <v>0</v>
      </c>
      <c r="AF66" s="23">
        <v>0</v>
      </c>
      <c r="AG66" s="24">
        <f t="shared" si="34"/>
        <v>0</v>
      </c>
      <c r="AH66" s="24">
        <f t="shared" si="35"/>
        <v>0</v>
      </c>
      <c r="AI66" s="23">
        <v>0</v>
      </c>
      <c r="AJ66" s="23">
        <v>0</v>
      </c>
      <c r="AK66" s="24">
        <f t="shared" si="36"/>
        <v>0</v>
      </c>
      <c r="AL66" s="24">
        <f t="shared" si="37"/>
        <v>0</v>
      </c>
      <c r="AM66" s="23">
        <v>0</v>
      </c>
      <c r="AN66" s="23">
        <v>0</v>
      </c>
      <c r="AO66" s="24">
        <f t="shared" si="38"/>
        <v>0</v>
      </c>
      <c r="AP66" s="24">
        <f t="shared" si="39"/>
        <v>0</v>
      </c>
      <c r="AQ66" s="23">
        <v>0</v>
      </c>
      <c r="AR66" s="23">
        <v>0</v>
      </c>
      <c r="AS66" s="24">
        <f t="shared" si="40"/>
        <v>0</v>
      </c>
      <c r="AT66" s="24">
        <f t="shared" si="41"/>
        <v>0</v>
      </c>
      <c r="AU66" s="23">
        <v>0</v>
      </c>
      <c r="AV66" s="23">
        <v>0</v>
      </c>
      <c r="AW66" s="24">
        <f t="shared" si="42"/>
        <v>0</v>
      </c>
      <c r="AX66" s="24">
        <f t="shared" si="43"/>
        <v>0</v>
      </c>
      <c r="AY66" s="23">
        <v>0</v>
      </c>
      <c r="AZ66" s="23">
        <v>0</v>
      </c>
    </row>
    <row r="67" spans="2:52" ht="15">
      <c r="B67" s="25" t="s">
        <v>114</v>
      </c>
      <c r="F67" s="23" t="s">
        <v>115</v>
      </c>
      <c r="G67" s="23">
        <v>1778981.21</v>
      </c>
      <c r="H67" s="23">
        <v>1400000</v>
      </c>
      <c r="I67" s="23">
        <v>0</v>
      </c>
      <c r="J67" s="23">
        <v>0</v>
      </c>
      <c r="K67" s="23">
        <v>80723.71</v>
      </c>
      <c r="L67" s="23">
        <v>161537.21</v>
      </c>
      <c r="M67" s="24">
        <f t="shared" si="24"/>
        <v>80723.71</v>
      </c>
      <c r="N67" s="24">
        <f t="shared" si="25"/>
        <v>161537.21</v>
      </c>
      <c r="O67" s="23">
        <v>98249.12</v>
      </c>
      <c r="P67" s="23">
        <v>167584.71</v>
      </c>
      <c r="Q67" s="24">
        <f t="shared" si="26"/>
        <v>17525.40999999999</v>
      </c>
      <c r="R67" s="24">
        <f t="shared" si="27"/>
        <v>6047.5</v>
      </c>
      <c r="S67" s="23">
        <v>109396.58</v>
      </c>
      <c r="T67" s="23">
        <v>298350.42</v>
      </c>
      <c r="U67" s="24">
        <f t="shared" si="28"/>
        <v>11147.460000000006</v>
      </c>
      <c r="V67" s="24">
        <f t="shared" si="29"/>
        <v>130765.70999999999</v>
      </c>
      <c r="W67" s="23">
        <v>205026.14</v>
      </c>
      <c r="X67" s="23">
        <v>902629.11</v>
      </c>
      <c r="Y67" s="24">
        <f t="shared" si="30"/>
        <v>95629.56000000001</v>
      </c>
      <c r="Z67" s="24">
        <f t="shared" si="31"/>
        <v>604278.69</v>
      </c>
      <c r="AA67" s="23">
        <v>226124.54</v>
      </c>
      <c r="AB67" s="23">
        <v>931663.6</v>
      </c>
      <c r="AC67" s="24">
        <f t="shared" si="32"/>
        <v>21098.399999999994</v>
      </c>
      <c r="AD67" s="24">
        <f t="shared" si="33"/>
        <v>29034.48999999999</v>
      </c>
      <c r="AE67" s="23">
        <v>292170.91</v>
      </c>
      <c r="AF67" s="23">
        <v>1059763.81</v>
      </c>
      <c r="AG67" s="24">
        <f t="shared" si="34"/>
        <v>66046.36999999997</v>
      </c>
      <c r="AH67" s="24">
        <f t="shared" si="35"/>
        <v>128100.21000000008</v>
      </c>
      <c r="AI67" s="23">
        <v>632442.09</v>
      </c>
      <c r="AJ67" s="23">
        <v>1201531.37</v>
      </c>
      <c r="AK67" s="24">
        <f t="shared" si="36"/>
        <v>340271.18</v>
      </c>
      <c r="AL67" s="24">
        <f t="shared" si="37"/>
        <v>141767.56000000006</v>
      </c>
      <c r="AM67" s="23">
        <v>748963.25</v>
      </c>
      <c r="AN67" s="23">
        <v>1212741.37</v>
      </c>
      <c r="AO67" s="24">
        <f t="shared" si="38"/>
        <v>116521.16000000003</v>
      </c>
      <c r="AP67" s="24">
        <f t="shared" si="39"/>
        <v>11210</v>
      </c>
      <c r="AQ67" s="23">
        <v>906317.03</v>
      </c>
      <c r="AR67" s="23">
        <v>1375835.07</v>
      </c>
      <c r="AS67" s="24">
        <f t="shared" si="40"/>
        <v>157353.78000000003</v>
      </c>
      <c r="AT67" s="24">
        <f t="shared" si="41"/>
        <v>163093.69999999995</v>
      </c>
      <c r="AU67" s="23">
        <v>1438886.9</v>
      </c>
      <c r="AV67" s="23">
        <v>1504802.48</v>
      </c>
      <c r="AW67" s="24">
        <f t="shared" si="42"/>
        <v>532569.8699999999</v>
      </c>
      <c r="AX67" s="24">
        <f t="shared" si="43"/>
        <v>128967.40999999992</v>
      </c>
      <c r="AY67" s="23">
        <v>1778981.21</v>
      </c>
      <c r="AZ67" s="23">
        <v>0</v>
      </c>
    </row>
    <row r="68" spans="2:52" ht="15">
      <c r="B68" s="25" t="s">
        <v>116</v>
      </c>
      <c r="F68" s="23" t="s">
        <v>117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f t="shared" si="24"/>
        <v>0</v>
      </c>
      <c r="N68" s="24">
        <f t="shared" si="25"/>
        <v>0</v>
      </c>
      <c r="O68" s="23">
        <v>0</v>
      </c>
      <c r="P68" s="23">
        <v>0</v>
      </c>
      <c r="Q68" s="24">
        <f t="shared" si="26"/>
        <v>0</v>
      </c>
      <c r="R68" s="24">
        <f t="shared" si="27"/>
        <v>0</v>
      </c>
      <c r="S68" s="23">
        <v>0</v>
      </c>
      <c r="T68" s="23">
        <v>0</v>
      </c>
      <c r="U68" s="24">
        <f t="shared" si="28"/>
        <v>0</v>
      </c>
      <c r="V68" s="24">
        <f t="shared" si="29"/>
        <v>0</v>
      </c>
      <c r="W68" s="23">
        <v>0</v>
      </c>
      <c r="X68" s="23">
        <v>0</v>
      </c>
      <c r="Y68" s="24">
        <f t="shared" si="30"/>
        <v>0</v>
      </c>
      <c r="Z68" s="24">
        <f t="shared" si="31"/>
        <v>0</v>
      </c>
      <c r="AA68" s="23">
        <v>0</v>
      </c>
      <c r="AB68" s="23">
        <v>0</v>
      </c>
      <c r="AC68" s="24">
        <f t="shared" si="32"/>
        <v>0</v>
      </c>
      <c r="AD68" s="24">
        <f t="shared" si="33"/>
        <v>0</v>
      </c>
      <c r="AE68" s="23">
        <v>0</v>
      </c>
      <c r="AF68" s="23">
        <v>0</v>
      </c>
      <c r="AG68" s="24">
        <f t="shared" si="34"/>
        <v>0</v>
      </c>
      <c r="AH68" s="24">
        <f t="shared" si="35"/>
        <v>0</v>
      </c>
      <c r="AI68" s="23">
        <v>0</v>
      </c>
      <c r="AJ68" s="23">
        <v>0</v>
      </c>
      <c r="AK68" s="24">
        <f t="shared" si="36"/>
        <v>0</v>
      </c>
      <c r="AL68" s="24">
        <f t="shared" si="37"/>
        <v>0</v>
      </c>
      <c r="AM68" s="23">
        <v>0</v>
      </c>
      <c r="AN68" s="23">
        <v>0</v>
      </c>
      <c r="AO68" s="24">
        <f t="shared" si="38"/>
        <v>0</v>
      </c>
      <c r="AP68" s="24">
        <f t="shared" si="39"/>
        <v>0</v>
      </c>
      <c r="AQ68" s="23">
        <v>0</v>
      </c>
      <c r="AR68" s="23">
        <v>0</v>
      </c>
      <c r="AS68" s="24">
        <f t="shared" si="40"/>
        <v>0</v>
      </c>
      <c r="AT68" s="24">
        <f t="shared" si="41"/>
        <v>0</v>
      </c>
      <c r="AU68" s="23">
        <v>0</v>
      </c>
      <c r="AV68" s="23">
        <v>0</v>
      </c>
      <c r="AW68" s="24">
        <f t="shared" si="42"/>
        <v>0</v>
      </c>
      <c r="AX68" s="24">
        <f t="shared" si="43"/>
        <v>0</v>
      </c>
      <c r="AY68" s="23">
        <v>0</v>
      </c>
      <c r="AZ68" s="23">
        <v>0</v>
      </c>
    </row>
    <row r="69" spans="2:52" ht="15">
      <c r="B69" s="25" t="s">
        <v>118</v>
      </c>
      <c r="F69" s="23" t="s">
        <v>119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f t="shared" si="24"/>
        <v>0</v>
      </c>
      <c r="N69" s="24">
        <f t="shared" si="25"/>
        <v>0</v>
      </c>
      <c r="O69" s="23">
        <v>0</v>
      </c>
      <c r="P69" s="23">
        <v>0</v>
      </c>
      <c r="Q69" s="24">
        <f t="shared" si="26"/>
        <v>0</v>
      </c>
      <c r="R69" s="24">
        <f t="shared" si="27"/>
        <v>0</v>
      </c>
      <c r="S69" s="23">
        <v>0</v>
      </c>
      <c r="T69" s="23">
        <v>0</v>
      </c>
      <c r="U69" s="24">
        <f t="shared" si="28"/>
        <v>0</v>
      </c>
      <c r="V69" s="24">
        <f t="shared" si="29"/>
        <v>0</v>
      </c>
      <c r="W69" s="23">
        <v>0</v>
      </c>
      <c r="X69" s="23">
        <v>0</v>
      </c>
      <c r="Y69" s="24">
        <f t="shared" si="30"/>
        <v>0</v>
      </c>
      <c r="Z69" s="24">
        <f t="shared" si="31"/>
        <v>0</v>
      </c>
      <c r="AA69" s="23">
        <v>0</v>
      </c>
      <c r="AB69" s="23">
        <v>0</v>
      </c>
      <c r="AC69" s="24">
        <f t="shared" si="32"/>
        <v>0</v>
      </c>
      <c r="AD69" s="24">
        <f t="shared" si="33"/>
        <v>0</v>
      </c>
      <c r="AE69" s="23">
        <v>0</v>
      </c>
      <c r="AF69" s="23">
        <v>0</v>
      </c>
      <c r="AG69" s="24">
        <f t="shared" si="34"/>
        <v>0</v>
      </c>
      <c r="AH69" s="24">
        <f t="shared" si="35"/>
        <v>0</v>
      </c>
      <c r="AI69" s="23">
        <v>0</v>
      </c>
      <c r="AJ69" s="23">
        <v>0</v>
      </c>
      <c r="AK69" s="24">
        <f t="shared" si="36"/>
        <v>0</v>
      </c>
      <c r="AL69" s="24">
        <f t="shared" si="37"/>
        <v>0</v>
      </c>
      <c r="AM69" s="23">
        <v>0</v>
      </c>
      <c r="AN69" s="23">
        <v>0</v>
      </c>
      <c r="AO69" s="24">
        <f t="shared" si="38"/>
        <v>0</v>
      </c>
      <c r="AP69" s="24">
        <f t="shared" si="39"/>
        <v>0</v>
      </c>
      <c r="AQ69" s="23">
        <v>0</v>
      </c>
      <c r="AR69" s="23">
        <v>0</v>
      </c>
      <c r="AS69" s="24">
        <f t="shared" si="40"/>
        <v>0</v>
      </c>
      <c r="AT69" s="24">
        <f t="shared" si="41"/>
        <v>0</v>
      </c>
      <c r="AU69" s="23">
        <v>0</v>
      </c>
      <c r="AV69" s="23">
        <v>0</v>
      </c>
      <c r="AW69" s="24">
        <f t="shared" si="42"/>
        <v>0</v>
      </c>
      <c r="AX69" s="24">
        <f t="shared" si="43"/>
        <v>0</v>
      </c>
      <c r="AY69" s="23">
        <v>0</v>
      </c>
      <c r="AZ69" s="23">
        <v>0</v>
      </c>
    </row>
    <row r="70" spans="2:52" ht="15">
      <c r="B70" s="25" t="s">
        <v>120</v>
      </c>
      <c r="F70" s="22" t="s">
        <v>121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f t="shared" si="24"/>
        <v>0</v>
      </c>
      <c r="N70" s="30">
        <f t="shared" si="25"/>
        <v>0</v>
      </c>
      <c r="O70" s="30">
        <v>0</v>
      </c>
      <c r="P70" s="30">
        <v>0</v>
      </c>
      <c r="Q70" s="30">
        <f t="shared" si="26"/>
        <v>0</v>
      </c>
      <c r="R70" s="30">
        <f t="shared" si="27"/>
        <v>0</v>
      </c>
      <c r="S70" s="30">
        <v>0</v>
      </c>
      <c r="T70" s="30">
        <v>0</v>
      </c>
      <c r="U70" s="30">
        <f t="shared" si="28"/>
        <v>0</v>
      </c>
      <c r="V70" s="30">
        <f t="shared" si="29"/>
        <v>0</v>
      </c>
      <c r="W70" s="30">
        <v>0</v>
      </c>
      <c r="X70" s="30">
        <v>0</v>
      </c>
      <c r="Y70" s="30">
        <f t="shared" si="30"/>
        <v>0</v>
      </c>
      <c r="Z70" s="30">
        <f t="shared" si="31"/>
        <v>0</v>
      </c>
      <c r="AA70" s="30">
        <v>0</v>
      </c>
      <c r="AB70" s="30">
        <v>0</v>
      </c>
      <c r="AC70" s="30">
        <f t="shared" si="32"/>
        <v>0</v>
      </c>
      <c r="AD70" s="30">
        <f t="shared" si="33"/>
        <v>0</v>
      </c>
      <c r="AE70" s="30">
        <v>0</v>
      </c>
      <c r="AF70" s="30">
        <v>0</v>
      </c>
      <c r="AG70" s="30">
        <f t="shared" si="34"/>
        <v>0</v>
      </c>
      <c r="AH70" s="30">
        <f t="shared" si="35"/>
        <v>0</v>
      </c>
      <c r="AI70" s="30">
        <v>0</v>
      </c>
      <c r="AJ70" s="30">
        <v>0</v>
      </c>
      <c r="AK70" s="30">
        <f t="shared" si="36"/>
        <v>0</v>
      </c>
      <c r="AL70" s="30">
        <f t="shared" si="37"/>
        <v>0</v>
      </c>
      <c r="AM70" s="30">
        <v>0</v>
      </c>
      <c r="AN70" s="30">
        <v>0</v>
      </c>
      <c r="AO70" s="30">
        <f t="shared" si="38"/>
        <v>0</v>
      </c>
      <c r="AP70" s="30">
        <f t="shared" si="39"/>
        <v>0</v>
      </c>
      <c r="AQ70" s="30">
        <v>0</v>
      </c>
      <c r="AR70" s="30">
        <v>0</v>
      </c>
      <c r="AS70" s="30">
        <f t="shared" si="40"/>
        <v>0</v>
      </c>
      <c r="AT70" s="30">
        <f t="shared" si="41"/>
        <v>0</v>
      </c>
      <c r="AU70" s="30">
        <v>0</v>
      </c>
      <c r="AV70" s="30">
        <v>0</v>
      </c>
      <c r="AW70" s="30">
        <f t="shared" si="42"/>
        <v>0</v>
      </c>
      <c r="AX70" s="30">
        <f t="shared" si="43"/>
        <v>0</v>
      </c>
      <c r="AY70" s="30">
        <v>0</v>
      </c>
      <c r="AZ70" s="30">
        <v>0</v>
      </c>
    </row>
    <row r="71" spans="2:52" ht="15">
      <c r="B71" s="25" t="s">
        <v>122</v>
      </c>
      <c r="F71" s="23" t="s">
        <v>123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4">
        <f t="shared" si="24"/>
        <v>0</v>
      </c>
      <c r="N71" s="24">
        <f t="shared" si="25"/>
        <v>0</v>
      </c>
      <c r="O71" s="23">
        <v>0</v>
      </c>
      <c r="P71" s="23">
        <v>0</v>
      </c>
      <c r="Q71" s="24">
        <f t="shared" si="26"/>
        <v>0</v>
      </c>
      <c r="R71" s="24">
        <f t="shared" si="27"/>
        <v>0</v>
      </c>
      <c r="S71" s="23">
        <v>0</v>
      </c>
      <c r="T71" s="23">
        <v>0</v>
      </c>
      <c r="U71" s="24">
        <f t="shared" si="28"/>
        <v>0</v>
      </c>
      <c r="V71" s="24">
        <f t="shared" si="29"/>
        <v>0</v>
      </c>
      <c r="W71" s="23">
        <v>0</v>
      </c>
      <c r="X71" s="23">
        <v>0</v>
      </c>
      <c r="Y71" s="24">
        <f t="shared" si="30"/>
        <v>0</v>
      </c>
      <c r="Z71" s="24">
        <f t="shared" si="31"/>
        <v>0</v>
      </c>
      <c r="AA71" s="23">
        <v>0</v>
      </c>
      <c r="AB71" s="23">
        <v>0</v>
      </c>
      <c r="AC71" s="24">
        <f t="shared" si="32"/>
        <v>0</v>
      </c>
      <c r="AD71" s="24">
        <f t="shared" si="33"/>
        <v>0</v>
      </c>
      <c r="AE71" s="23">
        <v>0</v>
      </c>
      <c r="AF71" s="23">
        <v>0</v>
      </c>
      <c r="AG71" s="24">
        <f t="shared" si="34"/>
        <v>0</v>
      </c>
      <c r="AH71" s="24">
        <f t="shared" si="35"/>
        <v>0</v>
      </c>
      <c r="AI71" s="23">
        <v>0</v>
      </c>
      <c r="AJ71" s="23">
        <v>0</v>
      </c>
      <c r="AK71" s="24">
        <f t="shared" si="36"/>
        <v>0</v>
      </c>
      <c r="AL71" s="24">
        <f t="shared" si="37"/>
        <v>0</v>
      </c>
      <c r="AM71" s="23">
        <v>0</v>
      </c>
      <c r="AN71" s="23">
        <v>0</v>
      </c>
      <c r="AO71" s="24">
        <f t="shared" si="38"/>
        <v>0</v>
      </c>
      <c r="AP71" s="24">
        <f t="shared" si="39"/>
        <v>0</v>
      </c>
      <c r="AQ71" s="23">
        <v>0</v>
      </c>
      <c r="AR71" s="23">
        <v>0</v>
      </c>
      <c r="AS71" s="24">
        <f t="shared" si="40"/>
        <v>0</v>
      </c>
      <c r="AT71" s="24">
        <f t="shared" si="41"/>
        <v>0</v>
      </c>
      <c r="AU71" s="23">
        <v>0</v>
      </c>
      <c r="AV71" s="23">
        <v>0</v>
      </c>
      <c r="AW71" s="24">
        <f t="shared" si="42"/>
        <v>0</v>
      </c>
      <c r="AX71" s="24">
        <f t="shared" si="43"/>
        <v>0</v>
      </c>
      <c r="AY71" s="23">
        <v>0</v>
      </c>
      <c r="AZ71" s="23">
        <v>0</v>
      </c>
    </row>
    <row r="72" spans="2:52" ht="15">
      <c r="B72" s="25" t="s">
        <v>124</v>
      </c>
      <c r="F72" s="23" t="s">
        <v>125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4">
        <f t="shared" si="24"/>
        <v>0</v>
      </c>
      <c r="N72" s="24">
        <f t="shared" si="25"/>
        <v>0</v>
      </c>
      <c r="O72" s="23">
        <v>0</v>
      </c>
      <c r="P72" s="23">
        <v>0</v>
      </c>
      <c r="Q72" s="24">
        <f t="shared" si="26"/>
        <v>0</v>
      </c>
      <c r="R72" s="24">
        <f t="shared" si="27"/>
        <v>0</v>
      </c>
      <c r="S72" s="23">
        <v>0</v>
      </c>
      <c r="T72" s="23">
        <v>0</v>
      </c>
      <c r="U72" s="24">
        <f t="shared" si="28"/>
        <v>0</v>
      </c>
      <c r="V72" s="24">
        <f t="shared" si="29"/>
        <v>0</v>
      </c>
      <c r="W72" s="23">
        <v>0</v>
      </c>
      <c r="X72" s="23">
        <v>0</v>
      </c>
      <c r="Y72" s="24">
        <f t="shared" si="30"/>
        <v>0</v>
      </c>
      <c r="Z72" s="24">
        <f t="shared" si="31"/>
        <v>0</v>
      </c>
      <c r="AA72" s="23">
        <v>0</v>
      </c>
      <c r="AB72" s="23">
        <v>0</v>
      </c>
      <c r="AC72" s="24">
        <f t="shared" si="32"/>
        <v>0</v>
      </c>
      <c r="AD72" s="24">
        <f t="shared" si="33"/>
        <v>0</v>
      </c>
      <c r="AE72" s="23">
        <v>0</v>
      </c>
      <c r="AF72" s="23">
        <v>0</v>
      </c>
      <c r="AG72" s="24">
        <f t="shared" si="34"/>
        <v>0</v>
      </c>
      <c r="AH72" s="24">
        <f t="shared" si="35"/>
        <v>0</v>
      </c>
      <c r="AI72" s="23">
        <v>0</v>
      </c>
      <c r="AJ72" s="23">
        <v>0</v>
      </c>
      <c r="AK72" s="24">
        <f t="shared" si="36"/>
        <v>0</v>
      </c>
      <c r="AL72" s="24">
        <f t="shared" si="37"/>
        <v>0</v>
      </c>
      <c r="AM72" s="23">
        <v>0</v>
      </c>
      <c r="AN72" s="23">
        <v>0</v>
      </c>
      <c r="AO72" s="24">
        <f t="shared" si="38"/>
        <v>0</v>
      </c>
      <c r="AP72" s="24">
        <f t="shared" si="39"/>
        <v>0</v>
      </c>
      <c r="AQ72" s="23">
        <v>0</v>
      </c>
      <c r="AR72" s="23">
        <v>0</v>
      </c>
      <c r="AS72" s="24">
        <f t="shared" si="40"/>
        <v>0</v>
      </c>
      <c r="AT72" s="24">
        <f t="shared" si="41"/>
        <v>0</v>
      </c>
      <c r="AU72" s="23">
        <v>0</v>
      </c>
      <c r="AV72" s="23">
        <v>0</v>
      </c>
      <c r="AW72" s="24">
        <f t="shared" si="42"/>
        <v>0</v>
      </c>
      <c r="AX72" s="24">
        <f t="shared" si="43"/>
        <v>0</v>
      </c>
      <c r="AY72" s="23">
        <v>0</v>
      </c>
      <c r="AZ72" s="23">
        <v>0</v>
      </c>
    </row>
    <row r="73" spans="2:52" ht="15">
      <c r="B73" s="25" t="s">
        <v>126</v>
      </c>
      <c r="F73" s="22" t="s">
        <v>127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f t="shared" si="24"/>
        <v>0</v>
      </c>
      <c r="N73" s="30">
        <f t="shared" si="25"/>
        <v>0</v>
      </c>
      <c r="O73" s="30">
        <v>0</v>
      </c>
      <c r="P73" s="30">
        <v>0</v>
      </c>
      <c r="Q73" s="30">
        <f t="shared" si="26"/>
        <v>0</v>
      </c>
      <c r="R73" s="30">
        <f t="shared" si="27"/>
        <v>0</v>
      </c>
      <c r="S73" s="30">
        <v>0</v>
      </c>
      <c r="T73" s="30">
        <v>0</v>
      </c>
      <c r="U73" s="30">
        <f t="shared" si="28"/>
        <v>0</v>
      </c>
      <c r="V73" s="30">
        <f t="shared" si="29"/>
        <v>0</v>
      </c>
      <c r="W73" s="30">
        <v>0</v>
      </c>
      <c r="X73" s="30">
        <v>0</v>
      </c>
      <c r="Y73" s="30">
        <f t="shared" si="30"/>
        <v>0</v>
      </c>
      <c r="Z73" s="30">
        <f t="shared" si="31"/>
        <v>0</v>
      </c>
      <c r="AA73" s="30">
        <v>0</v>
      </c>
      <c r="AB73" s="30">
        <v>0</v>
      </c>
      <c r="AC73" s="30">
        <f t="shared" si="32"/>
        <v>0</v>
      </c>
      <c r="AD73" s="30">
        <f t="shared" si="33"/>
        <v>0</v>
      </c>
      <c r="AE73" s="30">
        <v>0</v>
      </c>
      <c r="AF73" s="30">
        <v>0</v>
      </c>
      <c r="AG73" s="30">
        <f t="shared" si="34"/>
        <v>0</v>
      </c>
      <c r="AH73" s="30">
        <f t="shared" si="35"/>
        <v>0</v>
      </c>
      <c r="AI73" s="30">
        <v>0</v>
      </c>
      <c r="AJ73" s="30">
        <v>0</v>
      </c>
      <c r="AK73" s="30">
        <f t="shared" si="36"/>
        <v>0</v>
      </c>
      <c r="AL73" s="30">
        <f t="shared" si="37"/>
        <v>0</v>
      </c>
      <c r="AM73" s="30">
        <v>0</v>
      </c>
      <c r="AN73" s="30">
        <v>0</v>
      </c>
      <c r="AO73" s="30">
        <f t="shared" si="38"/>
        <v>0</v>
      </c>
      <c r="AP73" s="30">
        <f t="shared" si="39"/>
        <v>0</v>
      </c>
      <c r="AQ73" s="30">
        <v>0</v>
      </c>
      <c r="AR73" s="30">
        <v>0</v>
      </c>
      <c r="AS73" s="30">
        <f t="shared" si="40"/>
        <v>0</v>
      </c>
      <c r="AT73" s="30">
        <f t="shared" si="41"/>
        <v>0</v>
      </c>
      <c r="AU73" s="30">
        <v>0</v>
      </c>
      <c r="AV73" s="30">
        <v>0</v>
      </c>
      <c r="AW73" s="30">
        <f t="shared" si="42"/>
        <v>0</v>
      </c>
      <c r="AX73" s="30">
        <f t="shared" si="43"/>
        <v>0</v>
      </c>
      <c r="AY73" s="30">
        <v>0</v>
      </c>
      <c r="AZ73" s="30">
        <v>0</v>
      </c>
    </row>
    <row r="74" spans="2:52" ht="15">
      <c r="B74" s="25" t="s">
        <v>128</v>
      </c>
      <c r="F74" s="23" t="s">
        <v>129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4">
        <f t="shared" si="24"/>
        <v>0</v>
      </c>
      <c r="N74" s="24">
        <f t="shared" si="25"/>
        <v>0</v>
      </c>
      <c r="O74" s="23">
        <v>0</v>
      </c>
      <c r="P74" s="23">
        <v>0</v>
      </c>
      <c r="Q74" s="24">
        <f t="shared" si="26"/>
        <v>0</v>
      </c>
      <c r="R74" s="24">
        <f t="shared" si="27"/>
        <v>0</v>
      </c>
      <c r="S74" s="23">
        <v>0</v>
      </c>
      <c r="T74" s="23">
        <v>0</v>
      </c>
      <c r="U74" s="24">
        <f t="shared" si="28"/>
        <v>0</v>
      </c>
      <c r="V74" s="24">
        <f t="shared" si="29"/>
        <v>0</v>
      </c>
      <c r="W74" s="23">
        <v>0</v>
      </c>
      <c r="X74" s="23">
        <v>0</v>
      </c>
      <c r="Y74" s="24">
        <f t="shared" si="30"/>
        <v>0</v>
      </c>
      <c r="Z74" s="24">
        <f t="shared" si="31"/>
        <v>0</v>
      </c>
      <c r="AA74" s="23">
        <v>0</v>
      </c>
      <c r="AB74" s="23">
        <v>0</v>
      </c>
      <c r="AC74" s="24">
        <f t="shared" si="32"/>
        <v>0</v>
      </c>
      <c r="AD74" s="24">
        <f t="shared" si="33"/>
        <v>0</v>
      </c>
      <c r="AE74" s="23">
        <v>0</v>
      </c>
      <c r="AF74" s="23">
        <v>0</v>
      </c>
      <c r="AG74" s="24">
        <f t="shared" si="34"/>
        <v>0</v>
      </c>
      <c r="AH74" s="24">
        <f t="shared" si="35"/>
        <v>0</v>
      </c>
      <c r="AI74" s="23">
        <v>0</v>
      </c>
      <c r="AJ74" s="23">
        <v>0</v>
      </c>
      <c r="AK74" s="24">
        <f t="shared" si="36"/>
        <v>0</v>
      </c>
      <c r="AL74" s="24">
        <f t="shared" si="37"/>
        <v>0</v>
      </c>
      <c r="AM74" s="23">
        <v>0</v>
      </c>
      <c r="AN74" s="23">
        <v>0</v>
      </c>
      <c r="AO74" s="24">
        <f t="shared" si="38"/>
        <v>0</v>
      </c>
      <c r="AP74" s="24">
        <f t="shared" si="39"/>
        <v>0</v>
      </c>
      <c r="AQ74" s="23">
        <v>0</v>
      </c>
      <c r="AR74" s="23">
        <v>0</v>
      </c>
      <c r="AS74" s="24">
        <f t="shared" si="40"/>
        <v>0</v>
      </c>
      <c r="AT74" s="24">
        <f t="shared" si="41"/>
        <v>0</v>
      </c>
      <c r="AU74" s="23">
        <v>0</v>
      </c>
      <c r="AV74" s="23">
        <v>0</v>
      </c>
      <c r="AW74" s="24">
        <f t="shared" si="42"/>
        <v>0</v>
      </c>
      <c r="AX74" s="24">
        <f t="shared" si="43"/>
        <v>0</v>
      </c>
      <c r="AY74" s="23">
        <v>0</v>
      </c>
      <c r="AZ74" s="23">
        <v>0</v>
      </c>
    </row>
    <row r="75" spans="2:52" ht="15">
      <c r="B75" s="25" t="s">
        <v>130</v>
      </c>
      <c r="F75" s="23" t="s">
        <v>131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4">
        <f t="shared" si="24"/>
        <v>0</v>
      </c>
      <c r="N75" s="24">
        <f t="shared" si="25"/>
        <v>0</v>
      </c>
      <c r="O75" s="23">
        <v>0</v>
      </c>
      <c r="P75" s="23">
        <v>0</v>
      </c>
      <c r="Q75" s="24">
        <f t="shared" si="26"/>
        <v>0</v>
      </c>
      <c r="R75" s="24">
        <f t="shared" si="27"/>
        <v>0</v>
      </c>
      <c r="S75" s="23">
        <v>0</v>
      </c>
      <c r="T75" s="23">
        <v>0</v>
      </c>
      <c r="U75" s="24">
        <f t="shared" si="28"/>
        <v>0</v>
      </c>
      <c r="V75" s="24">
        <f t="shared" si="29"/>
        <v>0</v>
      </c>
      <c r="W75" s="23">
        <v>0</v>
      </c>
      <c r="X75" s="23">
        <v>0</v>
      </c>
      <c r="Y75" s="24">
        <f t="shared" si="30"/>
        <v>0</v>
      </c>
      <c r="Z75" s="24">
        <f t="shared" si="31"/>
        <v>0</v>
      </c>
      <c r="AA75" s="23">
        <v>0</v>
      </c>
      <c r="AB75" s="23">
        <v>0</v>
      </c>
      <c r="AC75" s="24">
        <f t="shared" si="32"/>
        <v>0</v>
      </c>
      <c r="AD75" s="24">
        <f t="shared" si="33"/>
        <v>0</v>
      </c>
      <c r="AE75" s="23">
        <v>0</v>
      </c>
      <c r="AF75" s="23">
        <v>0</v>
      </c>
      <c r="AG75" s="24">
        <f t="shared" si="34"/>
        <v>0</v>
      </c>
      <c r="AH75" s="24">
        <f t="shared" si="35"/>
        <v>0</v>
      </c>
      <c r="AI75" s="23">
        <v>0</v>
      </c>
      <c r="AJ75" s="23">
        <v>0</v>
      </c>
      <c r="AK75" s="24">
        <f t="shared" si="36"/>
        <v>0</v>
      </c>
      <c r="AL75" s="24">
        <f t="shared" si="37"/>
        <v>0</v>
      </c>
      <c r="AM75" s="23">
        <v>0</v>
      </c>
      <c r="AN75" s="23">
        <v>0</v>
      </c>
      <c r="AO75" s="24">
        <f t="shared" si="38"/>
        <v>0</v>
      </c>
      <c r="AP75" s="24">
        <f t="shared" si="39"/>
        <v>0</v>
      </c>
      <c r="AQ75" s="23">
        <v>0</v>
      </c>
      <c r="AR75" s="23">
        <v>0</v>
      </c>
      <c r="AS75" s="24">
        <f t="shared" si="40"/>
        <v>0</v>
      </c>
      <c r="AT75" s="24">
        <f t="shared" si="41"/>
        <v>0</v>
      </c>
      <c r="AU75" s="23">
        <v>0</v>
      </c>
      <c r="AV75" s="23">
        <v>0</v>
      </c>
      <c r="AW75" s="24">
        <f t="shared" si="42"/>
        <v>0</v>
      </c>
      <c r="AX75" s="24">
        <f t="shared" si="43"/>
        <v>0</v>
      </c>
      <c r="AY75" s="23">
        <v>0</v>
      </c>
      <c r="AZ75" s="23">
        <v>0</v>
      </c>
    </row>
    <row r="76" spans="2:52" ht="15">
      <c r="B76" s="25" t="s">
        <v>132</v>
      </c>
      <c r="F76" s="28" t="s">
        <v>133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f t="shared" si="24"/>
        <v>0</v>
      </c>
      <c r="N76" s="31">
        <f t="shared" si="25"/>
        <v>0</v>
      </c>
      <c r="O76" s="31">
        <v>0</v>
      </c>
      <c r="P76" s="31">
        <v>0</v>
      </c>
      <c r="Q76" s="31">
        <f t="shared" si="26"/>
        <v>0</v>
      </c>
      <c r="R76" s="31">
        <f t="shared" si="27"/>
        <v>0</v>
      </c>
      <c r="S76" s="31">
        <v>0</v>
      </c>
      <c r="T76" s="31">
        <v>0</v>
      </c>
      <c r="U76" s="31">
        <f t="shared" si="28"/>
        <v>0</v>
      </c>
      <c r="V76" s="31">
        <f t="shared" si="29"/>
        <v>0</v>
      </c>
      <c r="W76" s="31">
        <v>0</v>
      </c>
      <c r="X76" s="31">
        <v>0</v>
      </c>
      <c r="Y76" s="31">
        <f t="shared" si="30"/>
        <v>0</v>
      </c>
      <c r="Z76" s="31">
        <f t="shared" si="31"/>
        <v>0</v>
      </c>
      <c r="AA76" s="31">
        <v>0</v>
      </c>
      <c r="AB76" s="31">
        <v>0</v>
      </c>
      <c r="AC76" s="31">
        <f t="shared" si="32"/>
        <v>0</v>
      </c>
      <c r="AD76" s="31">
        <f t="shared" si="33"/>
        <v>0</v>
      </c>
      <c r="AE76" s="31">
        <v>0</v>
      </c>
      <c r="AF76" s="31">
        <v>0</v>
      </c>
      <c r="AG76" s="31">
        <f t="shared" si="34"/>
        <v>0</v>
      </c>
      <c r="AH76" s="31">
        <f t="shared" si="35"/>
        <v>0</v>
      </c>
      <c r="AI76" s="31">
        <v>0</v>
      </c>
      <c r="AJ76" s="31">
        <v>0</v>
      </c>
      <c r="AK76" s="31">
        <f t="shared" si="36"/>
        <v>0</v>
      </c>
      <c r="AL76" s="31">
        <f t="shared" si="37"/>
        <v>0</v>
      </c>
      <c r="AM76" s="31">
        <v>0</v>
      </c>
      <c r="AN76" s="31">
        <v>0</v>
      </c>
      <c r="AO76" s="31">
        <f t="shared" si="38"/>
        <v>0</v>
      </c>
      <c r="AP76" s="31">
        <f t="shared" si="39"/>
        <v>0</v>
      </c>
      <c r="AQ76" s="31">
        <v>0</v>
      </c>
      <c r="AR76" s="31">
        <v>0</v>
      </c>
      <c r="AS76" s="31">
        <f t="shared" si="40"/>
        <v>0</v>
      </c>
      <c r="AT76" s="31">
        <f t="shared" si="41"/>
        <v>0</v>
      </c>
      <c r="AU76" s="31">
        <v>0</v>
      </c>
      <c r="AV76" s="31">
        <v>0</v>
      </c>
      <c r="AW76" s="31">
        <f t="shared" si="42"/>
        <v>0</v>
      </c>
      <c r="AX76" s="31">
        <f t="shared" si="43"/>
        <v>0</v>
      </c>
      <c r="AY76" s="31">
        <v>0</v>
      </c>
      <c r="AZ76" s="31">
        <v>0</v>
      </c>
    </row>
    <row r="77" spans="2:50" ht="13.5">
      <c r="B77" s="25" t="s">
        <v>1</v>
      </c>
      <c r="Q77" s="27" t="s">
        <v>1</v>
      </c>
      <c r="R77" s="27" t="s">
        <v>1</v>
      </c>
      <c r="U77" s="27" t="s">
        <v>1</v>
      </c>
      <c r="Y77" s="27" t="s">
        <v>1</v>
      </c>
      <c r="Z77" s="27" t="s">
        <v>1</v>
      </c>
      <c r="AG77" s="27" t="s">
        <v>1</v>
      </c>
      <c r="AK77" s="27" t="s">
        <v>1</v>
      </c>
      <c r="AL77" s="27" t="s">
        <v>1</v>
      </c>
      <c r="AS77" s="27" t="s">
        <v>1</v>
      </c>
      <c r="AW77" s="27" t="s">
        <v>1</v>
      </c>
      <c r="AX77" s="27" t="s">
        <v>1</v>
      </c>
    </row>
    <row r="78" ht="13.5">
      <c r="B78" s="25" t="s">
        <v>1</v>
      </c>
    </row>
    <row r="79" ht="13.5">
      <c r="B79" s="25" t="s">
        <v>1</v>
      </c>
    </row>
    <row r="80" ht="13.5">
      <c r="B80" s="25" t="s">
        <v>1</v>
      </c>
    </row>
    <row r="81" ht="13.5">
      <c r="B81" s="25" t="s">
        <v>1</v>
      </c>
    </row>
    <row r="82" ht="13.5">
      <c r="B82" s="25" t="s">
        <v>1</v>
      </c>
    </row>
    <row r="83" ht="13.5">
      <c r="B83" s="25" t="s">
        <v>1</v>
      </c>
    </row>
  </sheetData>
  <sheetProtection/>
  <mergeCells count="27">
    <mergeCell ref="W21:X21"/>
    <mergeCell ref="G20:V20"/>
    <mergeCell ref="AC21:AD21"/>
    <mergeCell ref="AA21:AB21"/>
    <mergeCell ref="Q21:R21"/>
    <mergeCell ref="U21:V21"/>
    <mergeCell ref="Y21:Z21"/>
    <mergeCell ref="F21:F22"/>
    <mergeCell ref="F11:AZ11"/>
    <mergeCell ref="G21:G22"/>
    <mergeCell ref="H21:H22"/>
    <mergeCell ref="I21:J21"/>
    <mergeCell ref="K21:L21"/>
    <mergeCell ref="M21:N21"/>
    <mergeCell ref="O21:P21"/>
    <mergeCell ref="S21:T21"/>
    <mergeCell ref="AE21:AF21"/>
    <mergeCell ref="AG21:AH21"/>
    <mergeCell ref="AI21:AJ21"/>
    <mergeCell ref="AK21:AL21"/>
    <mergeCell ref="AM21:AN21"/>
    <mergeCell ref="AO21:AP21"/>
    <mergeCell ref="AY21:AZ21"/>
    <mergeCell ref="AQ21:AR21"/>
    <mergeCell ref="AS21:AT21"/>
    <mergeCell ref="AU21:AV21"/>
    <mergeCell ref="AW21:AX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0" r:id="rId1"/>
  <headerFooter alignWithMargins="0">
    <oddFooter>&amp;Le-bütçe "" aşaması verilerinden üretilmiştir.  (22.11.2018 14:41:24)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mgök</dc:creator>
  <cp:keywords/>
  <dc:description/>
  <cp:lastModifiedBy>mgök</cp:lastModifiedBy>
  <dcterms:created xsi:type="dcterms:W3CDTF">2018-11-22T12:57:53Z</dcterms:created>
  <dcterms:modified xsi:type="dcterms:W3CDTF">2018-11-22T12:57:54Z</dcterms:modified>
  <cp:category/>
  <cp:version/>
  <cp:contentType/>
  <cp:contentStatus/>
</cp:coreProperties>
</file>